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ТОРГИ\На САЙТ\2020\Версии ГПЗ_2020\"/>
    </mc:Choice>
  </mc:AlternateContent>
  <bookViews>
    <workbookView xWindow="0" yWindow="0" windowWidth="28800" windowHeight="12435"/>
  </bookViews>
  <sheets>
    <sheet name="izm22" sheetId="1" r:id="rId1"/>
  </sheets>
  <definedNames>
    <definedName name="_xlnm._FilterDatabase" localSheetId="0" hidden="1">'izm22'!$A$14:$Q$14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K29" i="1"/>
  <c r="K28" i="1"/>
  <c r="K27" i="1"/>
  <c r="K25" i="1"/>
  <c r="K24" i="1"/>
  <c r="K23" i="1"/>
</calcChain>
</file>

<file path=xl/sharedStrings.xml><?xml version="1.0" encoding="utf-8"?>
<sst xmlns="http://schemas.openxmlformats.org/spreadsheetml/2006/main" count="278" uniqueCount="107">
  <si>
    <t>Адрес местонахождения заказчика:</t>
  </si>
  <si>
    <t>628404, Российская Федерация, Ханты-Мансийский Автономный округ - Югра АО, г. Сургут, шоссе Нефтеюганское, дом 15, ОКАТО: 71136000000</t>
  </si>
  <si>
    <t>Телефон заказчика:</t>
  </si>
  <si>
    <t>Электронная почта заказчика:</t>
  </si>
  <si>
    <t>gorlo_pv@surgutges.ru</t>
  </si>
  <si>
    <t>ИНН:</t>
  </si>
  <si>
    <t>КПП:</t>
  </si>
  <si>
    <t>ОКАТО:</t>
  </si>
  <si>
    <t>8600000000000</t>
  </si>
  <si>
    <t>Порядковый номер</t>
  </si>
  <si>
    <t>Код по ОКВЭД2</t>
  </si>
  <si>
    <t>Код по ОКПД2</t>
  </si>
  <si>
    <t>Условия договора</t>
  </si>
  <si>
    <t>Код по ОКВЭД</t>
  </si>
  <si>
    <t>Код по ОКДП</t>
  </si>
  <si>
    <t>Предмет договора</t>
  </si>
  <si>
    <t>Минимальные требования к товарам (работам, услугам)</t>
  </si>
  <si>
    <t>Единица измерения</t>
  </si>
  <si>
    <t>Кол-во (объем)</t>
  </si>
  <si>
    <t>Регион поставки товаров (выполнения работ, оказания услуг)</t>
  </si>
  <si>
    <t>Начальная (максимальная) цена договора (цена лота)</t>
  </si>
  <si>
    <t>График осуществления процедур закупки</t>
  </si>
  <si>
    <t>Способ закупки</t>
  </si>
  <si>
    <t>Закупка в электронной форме (Да/Нет)</t>
  </si>
  <si>
    <t>Участие субъектов МСП в закупке
(Да/Нет)</t>
  </si>
  <si>
    <t>Закупка не учитывается в соответствии с п.7 ПП РФ от 11.12.2014 № 1352 ("Нет" или буква перечня исключений: "а", "б", "в"...)</t>
  </si>
  <si>
    <t>Минимальные требования к закупаемым товарам (работам, услугам)</t>
  </si>
  <si>
    <t>Код по ОКЕИ</t>
  </si>
  <si>
    <t>Наименование</t>
  </si>
  <si>
    <t>Код по ОКАТО</t>
  </si>
  <si>
    <t>Планируемый период размещения извещения о закупке</t>
  </si>
  <si>
    <t>Срок исполнения договора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</si>
  <si>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</si>
  <si>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</si>
  <si>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</si>
  <si>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</si>
  <si>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</si>
  <si>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</si>
  <si>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</si>
  <si>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</si>
  <si>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</si>
  <si>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</si>
  <si>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</si>
  <si>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</si>
  <si>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</si>
  <si>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</si>
  <si>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</si>
  <si>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</si>
  <si>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</si>
  <si>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306</t>
  </si>
  <si>
    <t>42.22</t>
  </si>
  <si>
    <t>Строительство КЛ-10 кВ от ПС Университет до РП (ТП) № 1-2х1250кВА мкр. «Марьина гора»</t>
  </si>
  <si>
    <t xml:space="preserve">в соответствии с техническим заданием </t>
  </si>
  <si>
    <t>условная единица</t>
  </si>
  <si>
    <t xml:space="preserve">Ханты-Мансийский Автономный округ - Югра </t>
  </si>
  <si>
    <t>конкурс в электронной форме</t>
  </si>
  <si>
    <t>да</t>
  </si>
  <si>
    <t>нет</t>
  </si>
  <si>
    <t>307</t>
  </si>
  <si>
    <t>Строительство РП (ТП) № 1-2х1250 кВА мкр. "Марьина гора"</t>
  </si>
  <si>
    <t>65.12</t>
  </si>
  <si>
    <t>65.12.2</t>
  </si>
  <si>
    <t>Оказание услуг по страхованию средств наземного транспорта КАСКО для нужд ООО "СГЭС" в 2021г.</t>
  </si>
  <si>
    <t>в соответствии с техническим заданием</t>
  </si>
  <si>
    <t xml:space="preserve">запрос котировок в электронной форме </t>
  </si>
  <si>
    <t xml:space="preserve">да </t>
  </si>
  <si>
    <t>д</t>
  </si>
  <si>
    <t>49.41</t>
  </si>
  <si>
    <t>19.20</t>
  </si>
  <si>
    <t>19.20.21</t>
  </si>
  <si>
    <t>Поставка горюче-смазочных материалов для нужд ООО "СГЭС" в 2021г.</t>
  </si>
  <si>
    <t>запрос предложений в электронной форме</t>
  </si>
  <si>
    <t>86.21</t>
  </si>
  <si>
    <t>Услуги по проведению обязательного периодического медицинского осмотра работников на 2021г.</t>
  </si>
  <si>
    <t xml:space="preserve">аукцион в электронной форме </t>
  </si>
  <si>
    <t>316</t>
  </si>
  <si>
    <t>26.30</t>
  </si>
  <si>
    <t>Поставка оборудования для системы видеонаблюдения на объекте ООО "СГЭС", шоссе Нефтеюганское, 15</t>
  </si>
  <si>
    <t>Закупка у единственного поставщика (исполнителя, подрядчика)</t>
  </si>
  <si>
    <t>308</t>
  </si>
  <si>
    <t>Строительство КЛ-10кВ от ПС Университет до границы земельного участка мкр. "Марьина Гора"</t>
  </si>
  <si>
    <t>309</t>
  </si>
  <si>
    <t>Строительство КЛ-10кВ от ТП-4 2х1600 кВА до РП (ТП) № 1- 2х1250 кВА мкр. "Марьина гора"</t>
  </si>
  <si>
    <t>310</t>
  </si>
  <si>
    <t>Строительство КЛ-10кВ ТП-2 2х1600кВА до ТП-3 2х2500кВА мкр. "Марьина гора"</t>
  </si>
  <si>
    <t>311</t>
  </si>
  <si>
    <t>Строительство КЛ-10кВ сетей электроснабжения ООО "СГЭС" в микрорайоне "Марьина гора"</t>
  </si>
  <si>
    <t>303</t>
  </si>
  <si>
    <t>27.12</t>
  </si>
  <si>
    <t>27.12.10</t>
  </si>
  <si>
    <t>Поставка реклоузеров на объекты: Реконструкция ВЛ-10кВ РП-6 яч.20 ЭСК-1; Реконструкция ВЛ-10кВ ПС-5 ф. Чернореченский акт 4.</t>
  </si>
  <si>
    <t>запрос котировок в электронной форме</t>
  </si>
  <si>
    <t>312</t>
  </si>
  <si>
    <t>Строительство ТП-4 2х1600кВА мкр. "Марьина Гора" (монтаж оборудования)</t>
  </si>
  <si>
    <t>313</t>
  </si>
  <si>
    <t>Строительство ТП-2 2х1600 кВА мкр. "Марьина гора" (монтаж оборудования)</t>
  </si>
  <si>
    <t>314</t>
  </si>
  <si>
    <t>Строительство ТП-3 2х2500 кВА мкр. "Марьина гора" (монтаж оборудования)</t>
  </si>
  <si>
    <t>80.10</t>
  </si>
  <si>
    <t>Оказание услуг по круглосуточной охране объектов ООО "СГЭС" в 2021-2022 г.г.</t>
  </si>
  <si>
    <t>декабрь 2022</t>
  </si>
  <si>
    <t>315</t>
  </si>
  <si>
    <t>33.14</t>
  </si>
  <si>
    <t>33.14.11</t>
  </si>
  <si>
    <t>Текущий ремонт и обслуживание оборудования объектов электросетевого хозяйства ООО «СГЭС» на 2021год.</t>
  </si>
  <si>
    <t>декабрь 2021г</t>
  </si>
  <si>
    <t>Оказание транспортных услуг для нужд ООО "СГЭС" в 2021-2023г.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</si>
</sst>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4" x14ac:knownFonts="1"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u/>
      <sz val="9"/>
      <color theme="10"/>
      <name val="Tahoma"/>
      <family val="2"/>
      <charset val="204"/>
    </font>
    <font>
      <sz val="8"/>
      <color rgb="FF000000"/>
      <name val="Tahoma"/>
      <family val="2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0" xfId="0" applyNumberFormat="1" applyFont="1" applyFill="1" applyAlignment="1" applyProtection="1">
      <alignment horizontal="left" vertical="top" wrapText="1"/>
    </xf>
    <xf numFmtId="164" fontId="3" fillId="2" borderId="0" xfId="0" applyNumberFormat="1" applyFont="1" applyFill="1" applyAlignment="1" applyProtection="1">
      <alignment horizontal="left" vertical="top" wrapText="1"/>
    </xf>
    <xf numFmtId="0" fontId="3" fillId="0" borderId="0" xfId="0" applyFont="1"/>
    <xf numFmtId="0" fontId="1" fillId="2" borderId="0" xfId="0" applyNumberFormat="1" applyFont="1" applyFill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49" fontId="5" fillId="3" borderId="5" xfId="0" applyNumberFormat="1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1" fillId="4" borderId="6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9" fillId="4" borderId="6" xfId="0" applyNumberFormat="1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 applyProtection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/>
    <xf numFmtId="49" fontId="8" fillId="0" borderId="5" xfId="0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 shrinkToFit="1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>
      <alignment horizontal="center" vertical="center" wrapText="1"/>
    </xf>
    <xf numFmtId="4" fontId="13" fillId="6" borderId="5" xfId="0" applyNumberFormat="1" applyFont="1" applyFill="1" applyBorder="1" applyAlignment="1">
      <alignment horizontal="center" vertical="center"/>
    </xf>
    <xf numFmtId="164" fontId="10" fillId="6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 wrapText="1" shrinkToFit="1"/>
    </xf>
    <xf numFmtId="0" fontId="9" fillId="4" borderId="5" xfId="0" applyFont="1" applyFill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" fillId="2" borderId="0" xfId="0" applyNumberFormat="1" applyFont="1" applyFill="1" applyAlignment="1" applyProtection="1">
      <alignment horizontal="left" vertical="top" wrapText="1"/>
    </xf>
    <xf numFmtId="0" fontId="2" fillId="2" borderId="0" xfId="0" applyNumberFormat="1" applyFont="1" applyFill="1" applyAlignment="1" applyProtection="1">
      <alignment horizontal="left" vertical="top" wrapText="1"/>
    </xf>
    <xf numFmtId="0" fontId="4" fillId="2" borderId="0" xfId="0" applyNumberFormat="1" applyFont="1" applyFill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topLeftCell="A13" zoomScaleNormal="100" workbookViewId="0">
      <selection activeCell="M17" sqref="M17"/>
    </sheetView>
  </sheetViews>
  <sheetFormatPr defaultRowHeight="12" x14ac:dyDescent="0.2"/>
  <cols>
    <col min="1" max="1" width="6.42578125" style="3" customWidth="1"/>
    <col min="2" max="2" width="11.7109375" style="3" customWidth="1"/>
    <col min="3" max="3" width="11" style="3" customWidth="1"/>
    <col min="4" max="4" width="35.5703125" style="3" customWidth="1"/>
    <col min="5" max="5" width="20" style="3" customWidth="1"/>
    <col min="6" max="7" width="12.5703125" style="3" customWidth="1"/>
    <col min="8" max="8" width="10.140625" style="3" customWidth="1"/>
    <col min="9" max="9" width="14.140625" style="3" customWidth="1"/>
    <col min="10" max="10" width="17.85546875" style="3" customWidth="1"/>
    <col min="11" max="11" width="16.85546875" style="3" customWidth="1"/>
    <col min="12" max="13" width="16.140625" style="3" customWidth="1"/>
    <col min="14" max="14" width="25.85546875" style="3" customWidth="1"/>
    <col min="15" max="15" width="13.140625" style="3" customWidth="1"/>
    <col min="16" max="16" width="12.7109375" style="3" customWidth="1"/>
    <col min="17" max="17" width="15.85546875" style="3" customWidth="1"/>
    <col min="18" max="16384" width="9.140625" style="3"/>
  </cols>
  <sheetData>
    <row r="1" spans="1:17" x14ac:dyDescent="0.2">
      <c r="A1" s="66" t="s">
        <v>0</v>
      </c>
      <c r="B1" s="66"/>
      <c r="C1" s="66"/>
      <c r="D1" s="67" t="s">
        <v>1</v>
      </c>
      <c r="E1" s="67" t="s">
        <v>1</v>
      </c>
      <c r="F1" s="67" t="s">
        <v>1</v>
      </c>
      <c r="G1" s="67" t="s">
        <v>1</v>
      </c>
      <c r="H1" s="67" t="s">
        <v>1</v>
      </c>
      <c r="I1" s="67" t="s">
        <v>1</v>
      </c>
      <c r="J1" s="67" t="s">
        <v>1</v>
      </c>
      <c r="K1" s="1"/>
      <c r="L1" s="2"/>
      <c r="M1" s="2"/>
      <c r="N1" s="1"/>
      <c r="O1" s="1"/>
      <c r="P1" s="1"/>
      <c r="Q1" s="1"/>
    </row>
    <row r="2" spans="1:17" x14ac:dyDescent="0.2">
      <c r="A2" s="66" t="s">
        <v>2</v>
      </c>
      <c r="B2" s="66"/>
      <c r="C2" s="66"/>
      <c r="D2" s="67">
        <v>79824177443</v>
      </c>
      <c r="E2" s="67">
        <v>79824177443</v>
      </c>
      <c r="F2" s="67">
        <v>79824177443</v>
      </c>
      <c r="G2" s="67">
        <v>79824177443</v>
      </c>
      <c r="H2" s="67">
        <v>79824177443</v>
      </c>
      <c r="I2" s="67">
        <v>79824177443</v>
      </c>
      <c r="J2" s="67">
        <v>79824177443</v>
      </c>
      <c r="K2" s="1"/>
      <c r="L2" s="2"/>
      <c r="M2" s="2"/>
      <c r="N2" s="1"/>
      <c r="O2" s="1"/>
      <c r="P2" s="1"/>
      <c r="Q2" s="1"/>
    </row>
    <row r="3" spans="1:17" x14ac:dyDescent="0.2">
      <c r="A3" s="66" t="s">
        <v>3</v>
      </c>
      <c r="B3" s="66"/>
      <c r="C3" s="66"/>
      <c r="D3" s="68" t="s">
        <v>4</v>
      </c>
      <c r="E3" s="67" t="s">
        <v>4</v>
      </c>
      <c r="F3" s="67" t="s">
        <v>4</v>
      </c>
      <c r="G3" s="67" t="s">
        <v>4</v>
      </c>
      <c r="H3" s="67" t="s">
        <v>4</v>
      </c>
      <c r="I3" s="67" t="s">
        <v>4</v>
      </c>
      <c r="J3" s="67" t="s">
        <v>4</v>
      </c>
      <c r="K3" s="1"/>
      <c r="L3" s="2"/>
      <c r="M3" s="2"/>
      <c r="N3" s="1"/>
      <c r="O3" s="1"/>
      <c r="P3" s="1"/>
      <c r="Q3" s="1"/>
    </row>
    <row r="4" spans="1:17" x14ac:dyDescent="0.2">
      <c r="A4" s="66" t="s">
        <v>5</v>
      </c>
      <c r="B4" s="66"/>
      <c r="C4" s="66"/>
      <c r="D4" s="67">
        <v>8602015464</v>
      </c>
      <c r="E4" s="67">
        <v>8602015464</v>
      </c>
      <c r="F4" s="67">
        <v>8602015464</v>
      </c>
      <c r="G4" s="67">
        <v>8602015464</v>
      </c>
      <c r="H4" s="67">
        <v>8602015464</v>
      </c>
      <c r="I4" s="67">
        <v>8602015464</v>
      </c>
      <c r="J4" s="67">
        <v>8602015464</v>
      </c>
      <c r="K4" s="1"/>
      <c r="L4" s="2"/>
      <c r="M4" s="2"/>
      <c r="N4" s="1"/>
      <c r="O4" s="1"/>
      <c r="P4" s="1"/>
      <c r="Q4" s="1"/>
    </row>
    <row r="5" spans="1:17" x14ac:dyDescent="0.2">
      <c r="A5" s="66" t="s">
        <v>6</v>
      </c>
      <c r="B5" s="66"/>
      <c r="C5" s="66"/>
      <c r="D5" s="67">
        <v>860201001</v>
      </c>
      <c r="E5" s="67">
        <v>860201001</v>
      </c>
      <c r="F5" s="67">
        <v>860201001</v>
      </c>
      <c r="G5" s="67">
        <v>860201001</v>
      </c>
      <c r="H5" s="67">
        <v>860201001</v>
      </c>
      <c r="I5" s="67">
        <v>860201001</v>
      </c>
      <c r="J5" s="67">
        <v>860201001</v>
      </c>
      <c r="K5" s="1"/>
      <c r="L5" s="2"/>
      <c r="M5" s="2"/>
      <c r="N5" s="1"/>
      <c r="O5" s="1"/>
      <c r="P5" s="1"/>
      <c r="Q5" s="1"/>
    </row>
    <row r="6" spans="1:17" x14ac:dyDescent="0.2">
      <c r="A6" s="66" t="s">
        <v>7</v>
      </c>
      <c r="B6" s="66"/>
      <c r="C6" s="66"/>
      <c r="D6" s="69" t="s">
        <v>8</v>
      </c>
      <c r="E6" s="69" t="s">
        <v>8</v>
      </c>
      <c r="F6" s="69" t="s">
        <v>8</v>
      </c>
      <c r="G6" s="69" t="s">
        <v>8</v>
      </c>
      <c r="H6" s="69" t="s">
        <v>8</v>
      </c>
      <c r="I6" s="69" t="s">
        <v>8</v>
      </c>
      <c r="J6" s="69" t="s">
        <v>8</v>
      </c>
      <c r="K6" s="1"/>
      <c r="L6" s="2"/>
      <c r="M6" s="2"/>
      <c r="N6" s="1"/>
      <c r="O6" s="1"/>
      <c r="P6" s="1"/>
      <c r="Q6" s="1"/>
    </row>
    <row r="7" spans="1:17" x14ac:dyDescent="0.2">
      <c r="A7" s="4"/>
      <c r="B7" s="4"/>
      <c r="C7" s="4"/>
      <c r="D7" s="5"/>
      <c r="E7" s="5"/>
      <c r="F7" s="5"/>
      <c r="G7" s="5"/>
      <c r="H7" s="5"/>
      <c r="I7" s="5"/>
      <c r="J7" s="5"/>
      <c r="K7" s="1"/>
      <c r="L7" s="2"/>
      <c r="M7" s="2"/>
      <c r="N7" s="1"/>
      <c r="O7" s="1"/>
      <c r="P7" s="1"/>
      <c r="Q7" s="1"/>
    </row>
    <row r="10" spans="1:17" ht="15" customHeight="1" x14ac:dyDescent="0.2">
      <c r="A10" s="70" t="s">
        <v>9</v>
      </c>
      <c r="B10" s="70" t="s">
        <v>10</v>
      </c>
      <c r="C10" s="70" t="s">
        <v>11</v>
      </c>
      <c r="D10" s="70" t="s">
        <v>12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71"/>
    </row>
    <row r="11" spans="1:17" ht="14.45" customHeight="1" x14ac:dyDescent="0.2">
      <c r="A11" s="70" t="s">
        <v>9</v>
      </c>
      <c r="B11" s="70" t="s">
        <v>13</v>
      </c>
      <c r="C11" s="70" t="s">
        <v>14</v>
      </c>
      <c r="D11" s="70" t="s">
        <v>15</v>
      </c>
      <c r="E11" s="70" t="s">
        <v>16</v>
      </c>
      <c r="F11" s="70" t="s">
        <v>17</v>
      </c>
      <c r="G11" s="70"/>
      <c r="H11" s="70" t="s">
        <v>18</v>
      </c>
      <c r="I11" s="70" t="s">
        <v>19</v>
      </c>
      <c r="J11" s="70"/>
      <c r="K11" s="70" t="s">
        <v>20</v>
      </c>
      <c r="L11" s="72" t="s">
        <v>21</v>
      </c>
      <c r="M11" s="72"/>
      <c r="N11" s="70" t="s">
        <v>22</v>
      </c>
      <c r="O11" s="73" t="s">
        <v>23</v>
      </c>
      <c r="P11" s="70" t="s">
        <v>24</v>
      </c>
      <c r="Q11" s="70" t="s">
        <v>25</v>
      </c>
    </row>
    <row r="12" spans="1:17" ht="15" customHeight="1" x14ac:dyDescent="0.2">
      <c r="A12" s="70" t="s">
        <v>9</v>
      </c>
      <c r="B12" s="70" t="s">
        <v>13</v>
      </c>
      <c r="C12" s="70" t="s">
        <v>14</v>
      </c>
      <c r="D12" s="70" t="s">
        <v>15</v>
      </c>
      <c r="E12" s="70" t="s">
        <v>26</v>
      </c>
      <c r="F12" s="70" t="s">
        <v>27</v>
      </c>
      <c r="G12" s="70" t="s">
        <v>28</v>
      </c>
      <c r="H12" s="70" t="s">
        <v>18</v>
      </c>
      <c r="I12" s="70" t="s">
        <v>19</v>
      </c>
      <c r="J12" s="70"/>
      <c r="K12" s="70" t="s">
        <v>20</v>
      </c>
      <c r="L12" s="72" t="s">
        <v>21</v>
      </c>
      <c r="M12" s="72"/>
      <c r="N12" s="70" t="s">
        <v>22</v>
      </c>
      <c r="O12" s="73" t="s">
        <v>23</v>
      </c>
      <c r="P12" s="70" t="s">
        <v>23</v>
      </c>
      <c r="Q12" s="70" t="s">
        <v>23</v>
      </c>
    </row>
    <row r="13" spans="1:17" ht="119.25" customHeight="1" x14ac:dyDescent="0.2">
      <c r="A13" s="70" t="s">
        <v>9</v>
      </c>
      <c r="B13" s="71" t="s">
        <v>13</v>
      </c>
      <c r="C13" s="71" t="s">
        <v>14</v>
      </c>
      <c r="D13" s="71" t="s">
        <v>15</v>
      </c>
      <c r="E13" s="71" t="s">
        <v>26</v>
      </c>
      <c r="F13" s="71" t="s">
        <v>27</v>
      </c>
      <c r="G13" s="71" t="s">
        <v>28</v>
      </c>
      <c r="H13" s="71" t="s">
        <v>18</v>
      </c>
      <c r="I13" s="6" t="s">
        <v>29</v>
      </c>
      <c r="J13" s="6" t="s">
        <v>28</v>
      </c>
      <c r="K13" s="71" t="s">
        <v>20</v>
      </c>
      <c r="L13" s="7" t="s">
        <v>30</v>
      </c>
      <c r="M13" s="7" t="s">
        <v>31</v>
      </c>
      <c r="N13" s="71" t="s">
        <v>22</v>
      </c>
      <c r="O13" s="74" t="s">
        <v>23</v>
      </c>
      <c r="P13" s="71" t="s">
        <v>23</v>
      </c>
      <c r="Q13" s="71" t="s">
        <v>23</v>
      </c>
    </row>
    <row r="14" spans="1:17" ht="20.25" customHeight="1" x14ac:dyDescent="0.2">
      <c r="A14" s="8" t="s">
        <v>32</v>
      </c>
      <c r="B14" s="9" t="s">
        <v>33</v>
      </c>
      <c r="C14" s="9" t="s">
        <v>34</v>
      </c>
      <c r="D14" s="9" t="s">
        <v>35</v>
      </c>
      <c r="E14" s="9" t="s">
        <v>36</v>
      </c>
      <c r="F14" s="9" t="s">
        <v>37</v>
      </c>
      <c r="G14" s="9" t="s">
        <v>38</v>
      </c>
      <c r="H14" s="9" t="s">
        <v>39</v>
      </c>
      <c r="I14" s="9" t="s">
        <v>40</v>
      </c>
      <c r="J14" s="9" t="s">
        <v>41</v>
      </c>
      <c r="K14" s="9" t="s">
        <v>42</v>
      </c>
      <c r="L14" s="10" t="s">
        <v>43</v>
      </c>
      <c r="M14" s="10" t="s">
        <v>44</v>
      </c>
      <c r="N14" s="9" t="s">
        <v>45</v>
      </c>
      <c r="O14" s="9" t="s">
        <v>46</v>
      </c>
      <c r="P14" s="9" t="s">
        <v>47</v>
      </c>
      <c r="Q14" s="9" t="s">
        <v>48</v>
      </c>
    </row>
    <row r="15" spans="1:17" customFormat="1" ht="39.75" customHeight="1" x14ac:dyDescent="0.25">
      <c r="A15" s="32">
        <v>190</v>
      </c>
      <c r="B15" s="28" t="s">
        <v>72</v>
      </c>
      <c r="C15" s="28" t="s">
        <v>72</v>
      </c>
      <c r="D15" s="34" t="s">
        <v>73</v>
      </c>
      <c r="E15" s="15" t="s">
        <v>63</v>
      </c>
      <c r="F15" s="15">
        <v>876</v>
      </c>
      <c r="G15" s="14" t="s">
        <v>53</v>
      </c>
      <c r="H15" s="14">
        <v>1</v>
      </c>
      <c r="I15" s="14">
        <v>71100000000</v>
      </c>
      <c r="J15" s="16" t="s">
        <v>54</v>
      </c>
      <c r="K15" s="24">
        <v>336000</v>
      </c>
      <c r="L15" s="25">
        <v>44139</v>
      </c>
      <c r="M15" s="35">
        <v>44561</v>
      </c>
      <c r="N15" s="14" t="s">
        <v>74</v>
      </c>
      <c r="O15" s="28" t="s">
        <v>56</v>
      </c>
      <c r="P15" s="28" t="s">
        <v>56</v>
      </c>
      <c r="Q15" s="28" t="s">
        <v>57</v>
      </c>
    </row>
    <row r="16" spans="1:17" customFormat="1" ht="39.75" customHeight="1" x14ac:dyDescent="0.25">
      <c r="A16" s="11">
        <v>194</v>
      </c>
      <c r="B16" s="27" t="s">
        <v>68</v>
      </c>
      <c r="C16" s="56" t="s">
        <v>69</v>
      </c>
      <c r="D16" s="57" t="s">
        <v>70</v>
      </c>
      <c r="E16" s="15" t="s">
        <v>63</v>
      </c>
      <c r="F16" s="15">
        <v>876</v>
      </c>
      <c r="G16" s="14" t="s">
        <v>53</v>
      </c>
      <c r="H16" s="14">
        <v>1</v>
      </c>
      <c r="I16" s="14">
        <v>71100000000</v>
      </c>
      <c r="J16" s="16" t="s">
        <v>54</v>
      </c>
      <c r="K16" s="31">
        <v>8589020.4800000004</v>
      </c>
      <c r="L16" s="25">
        <v>44140</v>
      </c>
      <c r="M16" s="25">
        <v>44561</v>
      </c>
      <c r="N16" s="14" t="s">
        <v>71</v>
      </c>
      <c r="O16" s="27" t="s">
        <v>65</v>
      </c>
      <c r="P16" s="27" t="s">
        <v>65</v>
      </c>
      <c r="Q16" s="28" t="s">
        <v>57</v>
      </c>
    </row>
    <row r="17" spans="1:18" customFormat="1" ht="39.75" customHeight="1" x14ac:dyDescent="0.25">
      <c r="A17" s="11">
        <v>195</v>
      </c>
      <c r="B17" s="22" t="s">
        <v>67</v>
      </c>
      <c r="C17" s="22" t="s">
        <v>67</v>
      </c>
      <c r="D17" s="23" t="s">
        <v>106</v>
      </c>
      <c r="E17" s="15" t="s">
        <v>63</v>
      </c>
      <c r="F17" s="15">
        <v>876</v>
      </c>
      <c r="G17" s="14" t="s">
        <v>53</v>
      </c>
      <c r="H17" s="14">
        <v>1</v>
      </c>
      <c r="I17" s="14">
        <v>71100000000</v>
      </c>
      <c r="J17" s="16" t="s">
        <v>54</v>
      </c>
      <c r="K17" s="24">
        <v>258234493.21000001</v>
      </c>
      <c r="L17" s="25">
        <v>44140</v>
      </c>
      <c r="M17" s="25">
        <v>45291</v>
      </c>
      <c r="N17" s="14" t="s">
        <v>55</v>
      </c>
      <c r="O17" s="27" t="s">
        <v>65</v>
      </c>
      <c r="P17" s="27" t="s">
        <v>65</v>
      </c>
      <c r="Q17" s="28" t="s">
        <v>57</v>
      </c>
    </row>
    <row r="18" spans="1:18" customFormat="1" ht="39.75" customHeight="1" x14ac:dyDescent="0.25">
      <c r="A18" s="11">
        <v>196</v>
      </c>
      <c r="B18" s="22" t="s">
        <v>60</v>
      </c>
      <c r="C18" s="22" t="s">
        <v>61</v>
      </c>
      <c r="D18" s="23" t="s">
        <v>62</v>
      </c>
      <c r="E18" s="15" t="s">
        <v>63</v>
      </c>
      <c r="F18" s="15">
        <v>876</v>
      </c>
      <c r="G18" s="14" t="s">
        <v>53</v>
      </c>
      <c r="H18" s="14">
        <v>1</v>
      </c>
      <c r="I18" s="14">
        <v>71100000000</v>
      </c>
      <c r="J18" s="16" t="s">
        <v>54</v>
      </c>
      <c r="K18" s="24">
        <v>1385198.4</v>
      </c>
      <c r="L18" s="25">
        <v>44140</v>
      </c>
      <c r="M18" s="25">
        <v>44561</v>
      </c>
      <c r="N18" s="26" t="s">
        <v>64</v>
      </c>
      <c r="O18" s="27" t="s">
        <v>65</v>
      </c>
      <c r="P18" s="28" t="s">
        <v>57</v>
      </c>
      <c r="Q18" s="29" t="s">
        <v>66</v>
      </c>
    </row>
    <row r="19" spans="1:18" customFormat="1" ht="39.75" customHeight="1" x14ac:dyDescent="0.25">
      <c r="A19" s="32">
        <v>210</v>
      </c>
      <c r="B19" s="33" t="s">
        <v>98</v>
      </c>
      <c r="C19" s="33" t="s">
        <v>98</v>
      </c>
      <c r="D19" s="58" t="s">
        <v>99</v>
      </c>
      <c r="E19" s="14" t="s">
        <v>63</v>
      </c>
      <c r="F19" s="15">
        <v>876</v>
      </c>
      <c r="G19" s="14" t="s">
        <v>53</v>
      </c>
      <c r="H19" s="14">
        <v>1</v>
      </c>
      <c r="I19" s="14">
        <v>71100000000</v>
      </c>
      <c r="J19" s="16" t="s">
        <v>54</v>
      </c>
      <c r="K19" s="24">
        <v>52328736</v>
      </c>
      <c r="L19" s="45">
        <v>44136</v>
      </c>
      <c r="M19" s="60" t="s">
        <v>100</v>
      </c>
      <c r="N19" s="14" t="s">
        <v>71</v>
      </c>
      <c r="O19" s="62" t="s">
        <v>56</v>
      </c>
      <c r="P19" s="28" t="s">
        <v>57</v>
      </c>
      <c r="Q19" s="28" t="s">
        <v>57</v>
      </c>
    </row>
    <row r="20" spans="1:18" customFormat="1" ht="39.75" customHeight="1" x14ac:dyDescent="0.25">
      <c r="A20" s="11" t="s">
        <v>87</v>
      </c>
      <c r="B20" s="30" t="s">
        <v>88</v>
      </c>
      <c r="C20" s="55" t="s">
        <v>89</v>
      </c>
      <c r="D20" s="13" t="s">
        <v>90</v>
      </c>
      <c r="E20" s="59" t="s">
        <v>52</v>
      </c>
      <c r="F20" s="15">
        <v>876</v>
      </c>
      <c r="G20" s="14" t="s">
        <v>53</v>
      </c>
      <c r="H20" s="14">
        <v>1</v>
      </c>
      <c r="I20" s="14">
        <v>71100000000</v>
      </c>
      <c r="J20" s="16" t="s">
        <v>54</v>
      </c>
      <c r="K20" s="17">
        <v>1624416</v>
      </c>
      <c r="L20" s="18">
        <v>44158</v>
      </c>
      <c r="M20" s="18">
        <v>44196</v>
      </c>
      <c r="N20" s="44" t="s">
        <v>91</v>
      </c>
      <c r="O20" s="41" t="s">
        <v>56</v>
      </c>
      <c r="P20" s="64" t="s">
        <v>57</v>
      </c>
      <c r="Q20" s="64" t="s">
        <v>57</v>
      </c>
    </row>
    <row r="21" spans="1:18" customFormat="1" ht="39.75" customHeight="1" x14ac:dyDescent="0.25">
      <c r="A21" s="11" t="s">
        <v>49</v>
      </c>
      <c r="B21" s="12" t="s">
        <v>50</v>
      </c>
      <c r="C21" s="12" t="s">
        <v>50</v>
      </c>
      <c r="D21" s="13" t="s">
        <v>51</v>
      </c>
      <c r="E21" s="14" t="s">
        <v>52</v>
      </c>
      <c r="F21" s="15">
        <v>876</v>
      </c>
      <c r="G21" s="14" t="s">
        <v>53</v>
      </c>
      <c r="H21" s="14">
        <v>1</v>
      </c>
      <c r="I21" s="14">
        <v>71100000000</v>
      </c>
      <c r="J21" s="16" t="s">
        <v>54</v>
      </c>
      <c r="K21" s="17">
        <v>88365180</v>
      </c>
      <c r="L21" s="18">
        <v>44158</v>
      </c>
      <c r="M21" s="18">
        <v>44561</v>
      </c>
      <c r="N21" s="19" t="s">
        <v>55</v>
      </c>
      <c r="O21" s="20" t="s">
        <v>56</v>
      </c>
      <c r="P21" s="65" t="s">
        <v>56</v>
      </c>
      <c r="Q21" s="65" t="s">
        <v>57</v>
      </c>
    </row>
    <row r="22" spans="1:18" s="42" customFormat="1" ht="36" x14ac:dyDescent="0.25">
      <c r="A22" s="11" t="s">
        <v>58</v>
      </c>
      <c r="B22" s="12" t="s">
        <v>50</v>
      </c>
      <c r="C22" s="12" t="s">
        <v>50</v>
      </c>
      <c r="D22" s="13" t="s">
        <v>59</v>
      </c>
      <c r="E22" s="14" t="s">
        <v>52</v>
      </c>
      <c r="F22" s="15">
        <v>876</v>
      </c>
      <c r="G22" s="14" t="s">
        <v>53</v>
      </c>
      <c r="H22" s="14">
        <v>1</v>
      </c>
      <c r="I22" s="14">
        <v>71100000000</v>
      </c>
      <c r="J22" s="16" t="s">
        <v>54</v>
      </c>
      <c r="K22" s="17">
        <v>19821429.600000001</v>
      </c>
      <c r="L22" s="18">
        <v>44158</v>
      </c>
      <c r="M22" s="18">
        <v>44561</v>
      </c>
      <c r="N22" s="19" t="s">
        <v>55</v>
      </c>
      <c r="O22" s="20" t="s">
        <v>56</v>
      </c>
      <c r="P22" s="21" t="s">
        <v>56</v>
      </c>
      <c r="Q22" s="21" t="s">
        <v>57</v>
      </c>
    </row>
    <row r="23" spans="1:18" s="42" customFormat="1" ht="36" x14ac:dyDescent="0.25">
      <c r="A23" s="11" t="s">
        <v>79</v>
      </c>
      <c r="B23" s="12" t="s">
        <v>50</v>
      </c>
      <c r="C23" s="12" t="s">
        <v>50</v>
      </c>
      <c r="D23" s="13" t="s">
        <v>80</v>
      </c>
      <c r="E23" s="14" t="s">
        <v>52</v>
      </c>
      <c r="F23" s="15">
        <v>876</v>
      </c>
      <c r="G23" s="14" t="s">
        <v>53</v>
      </c>
      <c r="H23" s="14">
        <v>1</v>
      </c>
      <c r="I23" s="14">
        <v>71100000000</v>
      </c>
      <c r="J23" s="16" t="s">
        <v>54</v>
      </c>
      <c r="K23" s="17">
        <f>62121656*1.2</f>
        <v>74545987.200000003</v>
      </c>
      <c r="L23" s="18">
        <v>44165</v>
      </c>
      <c r="M23" s="18">
        <v>44561</v>
      </c>
      <c r="N23" s="19" t="s">
        <v>55</v>
      </c>
      <c r="O23" s="20" t="s">
        <v>56</v>
      </c>
      <c r="P23" s="21" t="s">
        <v>56</v>
      </c>
      <c r="Q23" s="21" t="s">
        <v>57</v>
      </c>
      <c r="R23" s="43"/>
    </row>
    <row r="24" spans="1:18" s="42" customFormat="1" ht="36" x14ac:dyDescent="0.25">
      <c r="A24" s="11" t="s">
        <v>81</v>
      </c>
      <c r="B24" s="12" t="s">
        <v>50</v>
      </c>
      <c r="C24" s="12" t="s">
        <v>50</v>
      </c>
      <c r="D24" s="13" t="s">
        <v>82</v>
      </c>
      <c r="E24" s="14" t="s">
        <v>52</v>
      </c>
      <c r="F24" s="15">
        <v>876</v>
      </c>
      <c r="G24" s="14" t="s">
        <v>53</v>
      </c>
      <c r="H24" s="14">
        <v>1</v>
      </c>
      <c r="I24" s="14">
        <v>71100000000</v>
      </c>
      <c r="J24" s="16" t="s">
        <v>54</v>
      </c>
      <c r="K24" s="17">
        <f>6613770*1.2</f>
        <v>7936524</v>
      </c>
      <c r="L24" s="18">
        <v>44165</v>
      </c>
      <c r="M24" s="18">
        <v>44561</v>
      </c>
      <c r="N24" s="19" t="s">
        <v>71</v>
      </c>
      <c r="O24" s="20" t="s">
        <v>56</v>
      </c>
      <c r="P24" s="21" t="s">
        <v>56</v>
      </c>
      <c r="Q24" s="21" t="s">
        <v>57</v>
      </c>
      <c r="R24" s="43"/>
    </row>
    <row r="25" spans="1:18" customFormat="1" ht="39.75" customHeight="1" x14ac:dyDescent="0.25">
      <c r="A25" s="11" t="s">
        <v>83</v>
      </c>
      <c r="B25" s="12" t="s">
        <v>50</v>
      </c>
      <c r="C25" s="12" t="s">
        <v>50</v>
      </c>
      <c r="D25" s="13" t="s">
        <v>84</v>
      </c>
      <c r="E25" s="14" t="s">
        <v>52</v>
      </c>
      <c r="F25" s="15">
        <v>876</v>
      </c>
      <c r="G25" s="14" t="s">
        <v>53</v>
      </c>
      <c r="H25" s="14">
        <v>1</v>
      </c>
      <c r="I25" s="14">
        <v>71100000000</v>
      </c>
      <c r="J25" s="16" t="s">
        <v>54</v>
      </c>
      <c r="K25" s="17">
        <f>4218834*1.2</f>
        <v>5062600.8</v>
      </c>
      <c r="L25" s="18">
        <v>44165</v>
      </c>
      <c r="M25" s="18">
        <v>44561</v>
      </c>
      <c r="N25" s="19" t="s">
        <v>71</v>
      </c>
      <c r="O25" s="20" t="s">
        <v>56</v>
      </c>
      <c r="P25" s="21" t="s">
        <v>56</v>
      </c>
      <c r="Q25" s="21" t="s">
        <v>57</v>
      </c>
    </row>
    <row r="26" spans="1:18" customFormat="1" ht="57.75" customHeight="1" x14ac:dyDescent="0.25">
      <c r="A26" s="11" t="s">
        <v>85</v>
      </c>
      <c r="B26" s="12" t="s">
        <v>50</v>
      </c>
      <c r="C26" s="12" t="s">
        <v>50</v>
      </c>
      <c r="D26" s="13" t="s">
        <v>86</v>
      </c>
      <c r="E26" s="14" t="s">
        <v>52</v>
      </c>
      <c r="F26" s="15">
        <v>876</v>
      </c>
      <c r="G26" s="14" t="s">
        <v>53</v>
      </c>
      <c r="H26" s="14">
        <v>1</v>
      </c>
      <c r="I26" s="14">
        <v>71100000000</v>
      </c>
      <c r="J26" s="16" t="s">
        <v>54</v>
      </c>
      <c r="K26" s="17">
        <v>8106279.5999999996</v>
      </c>
      <c r="L26" s="18">
        <v>44165</v>
      </c>
      <c r="M26" s="18">
        <v>44561</v>
      </c>
      <c r="N26" s="19" t="s">
        <v>71</v>
      </c>
      <c r="O26" s="20" t="s">
        <v>56</v>
      </c>
      <c r="P26" s="65" t="s">
        <v>56</v>
      </c>
      <c r="Q26" s="65" t="s">
        <v>57</v>
      </c>
    </row>
    <row r="27" spans="1:18" customFormat="1" ht="57.75" customHeight="1" x14ac:dyDescent="0.25">
      <c r="A27" s="11" t="s">
        <v>92</v>
      </c>
      <c r="B27" s="12" t="s">
        <v>50</v>
      </c>
      <c r="C27" s="12" t="s">
        <v>50</v>
      </c>
      <c r="D27" s="13" t="s">
        <v>93</v>
      </c>
      <c r="E27" s="14" t="s">
        <v>52</v>
      </c>
      <c r="F27" s="15">
        <v>876</v>
      </c>
      <c r="G27" s="14" t="s">
        <v>53</v>
      </c>
      <c r="H27" s="14">
        <v>1</v>
      </c>
      <c r="I27" s="14">
        <v>71100000000</v>
      </c>
      <c r="J27" s="16" t="s">
        <v>54</v>
      </c>
      <c r="K27" s="17">
        <f>8574923*1.2</f>
        <v>10289907.6</v>
      </c>
      <c r="L27" s="18">
        <v>44165</v>
      </c>
      <c r="M27" s="18">
        <v>44561</v>
      </c>
      <c r="N27" s="19" t="s">
        <v>71</v>
      </c>
      <c r="O27" s="20" t="s">
        <v>56</v>
      </c>
      <c r="P27" s="21" t="s">
        <v>56</v>
      </c>
      <c r="Q27" s="21" t="s">
        <v>57</v>
      </c>
    </row>
    <row r="28" spans="1:18" customFormat="1" ht="36" x14ac:dyDescent="0.25">
      <c r="A28" s="11" t="s">
        <v>94</v>
      </c>
      <c r="B28" s="12" t="s">
        <v>50</v>
      </c>
      <c r="C28" s="12" t="s">
        <v>50</v>
      </c>
      <c r="D28" s="13" t="s">
        <v>95</v>
      </c>
      <c r="E28" s="14" t="s">
        <v>52</v>
      </c>
      <c r="F28" s="15">
        <v>876</v>
      </c>
      <c r="G28" s="14" t="s">
        <v>53</v>
      </c>
      <c r="H28" s="14">
        <v>1</v>
      </c>
      <c r="I28" s="14">
        <v>71100000000</v>
      </c>
      <c r="J28" s="16" t="s">
        <v>54</v>
      </c>
      <c r="K28" s="17">
        <f>8454996*1.2</f>
        <v>10145995.199999999</v>
      </c>
      <c r="L28" s="18">
        <v>44165</v>
      </c>
      <c r="M28" s="18">
        <v>44561</v>
      </c>
      <c r="N28" s="19" t="s">
        <v>71</v>
      </c>
      <c r="O28" s="20" t="s">
        <v>56</v>
      </c>
      <c r="P28" s="21" t="s">
        <v>56</v>
      </c>
      <c r="Q28" s="21" t="s">
        <v>57</v>
      </c>
    </row>
    <row r="29" spans="1:18" customFormat="1" ht="36" x14ac:dyDescent="0.25">
      <c r="A29" s="11" t="s">
        <v>96</v>
      </c>
      <c r="B29" s="12" t="s">
        <v>50</v>
      </c>
      <c r="C29" s="12" t="s">
        <v>50</v>
      </c>
      <c r="D29" s="13" t="s">
        <v>97</v>
      </c>
      <c r="E29" s="14" t="s">
        <v>52</v>
      </c>
      <c r="F29" s="15">
        <v>876</v>
      </c>
      <c r="G29" s="14" t="s">
        <v>53</v>
      </c>
      <c r="H29" s="14">
        <v>1</v>
      </c>
      <c r="I29" s="14">
        <v>71100000000</v>
      </c>
      <c r="J29" s="16" t="s">
        <v>54</v>
      </c>
      <c r="K29" s="17">
        <f>13918044*1.2</f>
        <v>16701652.799999999</v>
      </c>
      <c r="L29" s="18">
        <v>44165</v>
      </c>
      <c r="M29" s="18">
        <v>44561</v>
      </c>
      <c r="N29" s="19" t="s">
        <v>55</v>
      </c>
      <c r="O29" s="20" t="s">
        <v>56</v>
      </c>
      <c r="P29" s="21" t="s">
        <v>56</v>
      </c>
      <c r="Q29" s="21" t="s">
        <v>57</v>
      </c>
    </row>
    <row r="30" spans="1:18" ht="38.25" x14ac:dyDescent="0.2">
      <c r="A30" s="11" t="s">
        <v>101</v>
      </c>
      <c r="B30" s="54" t="s">
        <v>102</v>
      </c>
      <c r="C30" s="47" t="s">
        <v>103</v>
      </c>
      <c r="D30" s="48" t="s">
        <v>104</v>
      </c>
      <c r="E30" s="46" t="s">
        <v>52</v>
      </c>
      <c r="F30" s="46">
        <v>876</v>
      </c>
      <c r="G30" s="46" t="s">
        <v>53</v>
      </c>
      <c r="H30" s="46">
        <v>1</v>
      </c>
      <c r="I30" s="49">
        <v>71100000000</v>
      </c>
      <c r="J30" s="49" t="s">
        <v>54</v>
      </c>
      <c r="K30" s="50">
        <f>41625074.71*1.2</f>
        <v>49950089.652000003</v>
      </c>
      <c r="L30" s="51">
        <v>44013</v>
      </c>
      <c r="M30" s="61" t="s">
        <v>105</v>
      </c>
      <c r="N30" s="19" t="s">
        <v>71</v>
      </c>
      <c r="O30" s="63" t="s">
        <v>56</v>
      </c>
      <c r="P30" s="52" t="s">
        <v>57</v>
      </c>
      <c r="Q30" s="53" t="s">
        <v>57</v>
      </c>
    </row>
    <row r="31" spans="1:18" ht="36" x14ac:dyDescent="0.2">
      <c r="A31" s="11" t="s">
        <v>75</v>
      </c>
      <c r="B31" s="36" t="s">
        <v>76</v>
      </c>
      <c r="C31" s="36" t="s">
        <v>76</v>
      </c>
      <c r="D31" s="13" t="s">
        <v>77</v>
      </c>
      <c r="E31" s="37" t="s">
        <v>63</v>
      </c>
      <c r="F31" s="38">
        <v>876</v>
      </c>
      <c r="G31" s="38" t="s">
        <v>53</v>
      </c>
      <c r="H31" s="38">
        <v>1</v>
      </c>
      <c r="I31" s="38">
        <v>71100000000</v>
      </c>
      <c r="J31" s="38" t="s">
        <v>54</v>
      </c>
      <c r="K31" s="17">
        <v>430775.03999999998</v>
      </c>
      <c r="L31" s="39">
        <v>44136</v>
      </c>
      <c r="M31" s="39">
        <v>44256</v>
      </c>
      <c r="N31" s="40" t="s">
        <v>78</v>
      </c>
      <c r="O31" s="41" t="s">
        <v>57</v>
      </c>
      <c r="P31" s="64" t="s">
        <v>57</v>
      </c>
      <c r="Q31" s="64" t="s">
        <v>57</v>
      </c>
    </row>
  </sheetData>
  <autoFilter ref="A14:Q14">
    <sortState ref="A15:Q31">
      <sortCondition ref="A14"/>
    </sortState>
  </autoFilter>
  <mergeCells count="29">
    <mergeCell ref="Q11:Q13"/>
    <mergeCell ref="F12:F13"/>
    <mergeCell ref="G12:G13"/>
    <mergeCell ref="A10:A13"/>
    <mergeCell ref="B10:B13"/>
    <mergeCell ref="C10:C13"/>
    <mergeCell ref="D10:Q10"/>
    <mergeCell ref="D11:D13"/>
    <mergeCell ref="E11:E13"/>
    <mergeCell ref="F11:G11"/>
    <mergeCell ref="H11:H13"/>
    <mergeCell ref="I11:J12"/>
    <mergeCell ref="K11:K13"/>
    <mergeCell ref="L11:M12"/>
    <mergeCell ref="N11:N13"/>
    <mergeCell ref="O11:O13"/>
    <mergeCell ref="P11:P13"/>
    <mergeCell ref="A4:C4"/>
    <mergeCell ref="D4:J4"/>
    <mergeCell ref="A5:C5"/>
    <mergeCell ref="D5:J5"/>
    <mergeCell ref="A6:C6"/>
    <mergeCell ref="D6:J6"/>
    <mergeCell ref="A1:C1"/>
    <mergeCell ref="D1:J1"/>
    <mergeCell ref="A2:C2"/>
    <mergeCell ref="D2:J2"/>
    <mergeCell ref="A3:C3"/>
    <mergeCell ref="D3:J3"/>
  </mergeCells>
  <pageMargins left="0.41" right="0.31" top="0.74803149606299213" bottom="0.74803149606299213" header="0.31496062992125984" footer="0.31496062992125984"/>
  <pageSetup paperSize="9" scale="52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izm22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Арам Ю. Мкрдумян</dc:creator>
  <cp:lastModifiedBy>Арам Ю. Мкрдумян</cp:lastModifiedBy>
  <dcterms:created xsi:type="dcterms:W3CDTF">2020-11-17T04:25:06Z</dcterms:created>
  <dcterms:modified xsi:type="dcterms:W3CDTF">2020-11-17T05:42:51Z</dcterms:modified>
</cp:coreProperties>
</file>