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tabRatio="602"/>
  </bookViews>
  <sheets>
    <sheet name="План 2022 общий" sheetId="1" r:id="rId1"/>
  </sheets>
  <definedNames>
    <definedName name="_GoBack" localSheetId="0">'План 2022 общий'!#REF!</definedName>
    <definedName name="_xlnm._FilterDatabase" localSheetId="0" hidden="1">'План 2022 общий'!$A$27:$S$154</definedName>
    <definedName name="OLE_LINK1" localSheetId="0">'План 2022 общий'!#REF!</definedName>
    <definedName name="_xlnm.Print_Area" localSheetId="0">'План 2022 общий'!$A$1:$R$164</definedName>
  </definedNames>
  <calcPr calcId="145621"/>
</workbook>
</file>

<file path=xl/calcChain.xml><?xml version="1.0" encoding="utf-8"?>
<calcChain xmlns="http://schemas.openxmlformats.org/spreadsheetml/2006/main">
  <c r="K78" i="1" l="1"/>
  <c r="K92" i="1" l="1"/>
  <c r="K86" i="1" l="1"/>
  <c r="K140" i="1" l="1"/>
  <c r="K139" i="1"/>
  <c r="K137" i="1"/>
  <c r="K136" i="1"/>
  <c r="K135" i="1"/>
  <c r="K134" i="1"/>
  <c r="K133" i="1"/>
  <c r="K126" i="1" l="1"/>
  <c r="K118" i="1"/>
  <c r="K116" i="1"/>
  <c r="K107" i="1"/>
  <c r="K87" i="1"/>
</calcChain>
</file>

<file path=xl/sharedStrings.xml><?xml version="1.0" encoding="utf-8"?>
<sst xmlns="http://schemas.openxmlformats.org/spreadsheetml/2006/main" count="1480" uniqueCount="339">
  <si>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</si>
  <si>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</si>
  <si>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</si>
  <si>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</si>
  <si>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</si>
  <si>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</si>
  <si>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</si>
  <si>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</si>
  <si>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</si>
  <si>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</si>
  <si>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</si>
  <si>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</si>
  <si>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</si>
  <si>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</si>
  <si>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</si>
  <si>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</si>
  <si>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</si>
  <si>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</si>
  <si>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</si>
  <si>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</si>
  <si>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</si>
  <si>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</si>
  <si>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</si>
  <si>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</si>
  <si>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</si>
  <si>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</si>
  <si>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</si>
  <si>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</si>
  <si>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</si>
  <si>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</si>
  <si>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</si>
  <si>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</si>
  <si>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</si>
  <si>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</si>
  <si>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</si>
  <si>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</si>
  <si>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</si>
  <si>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</si>
  <si>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</si>
  <si>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</si>
  <si>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</si>
  <si>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</si>
  <si>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</si>
  <si>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</si>
  <si>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</si>
  <si>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</si>
  <si>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</si>
  <si>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</si>
  <si>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</si>
  <si>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</si>
  <si>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</si>
  <si>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</si>
  <si>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</si>
  <si>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</si>
  <si>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</si>
  <si>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</si>
  <si>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</si>
  <si>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</si>
  <si>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</si>
  <si>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</si>
  <si>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</si>
  <si>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</si>
  <si>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</si>
  <si>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</si>
  <si>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</si>
  <si>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</si>
  <si>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</si>
  <si>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</si>
  <si>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</si>
  <si>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</si>
  <si>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</si>
  <si>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</si>
  <si>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</si>
  <si>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</si>
  <si>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</si>
  <si>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</si>
  <si>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</si>
  <si>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</si>
  <si>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</si>
  <si>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</si>
  <si>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</si>
  <si>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</si>
  <si>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</si>
  <si>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</si>
  <si>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</si>
  <si>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</si>
  <si>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</si>
  <si>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</si>
  <si>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</si>
  <si>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</si>
  <si>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</si>
  <si>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</si>
  <si>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</si>
  <si>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</si>
  <si>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</si>
  <si>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</si>
  <si>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</si>
  <si>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</si>
  <si>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</si>
  <si>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</si>
  <si>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</si>
  <si>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</si>
  <si>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</si>
  <si>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</si>
  <si>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</si>
  <si>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</si>
  <si>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</si>
  <si>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</si>
  <si>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</si>
  <si>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</si>
  <si>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</si>
  <si>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</si>
  <si>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</si>
  <si>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</si>
  <si>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</si>
  <si>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</si>
  <si>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 xml:space="preserve">Услуги по аренде цифровых каналов связи </t>
  </si>
  <si>
    <t xml:space="preserve">Предоставление услуг фиксированной связи ул. Аграрная 1, ул. Мира 41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</si>
  <si>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</si>
  <si>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</si>
  <si>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</si>
  <si>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</si>
  <si>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</si>
  <si>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</si>
  <si>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</si>
  <si>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</si>
  <si>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</si>
  <si>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Сертификация качества электрической энергии в сетях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</si>
  <si>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</si>
  <si>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</si>
  <si>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</si>
  <si>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</si>
  <si>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</si>
  <si>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</si>
  <si>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</si>
  <si>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</si>
  <si>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</si>
  <si>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</si>
  <si>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</si>
  <si>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</si>
  <si>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 xml:space="preserve">Конкурс в электронной форме, участниками которого могут быть только субъекты малого и среднего предпринимательства </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</si>
  <si>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</si>
  <si>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</si>
  <si>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</si>
  <si>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</si>
  <si>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</si>
  <si>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</si>
  <si>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</si>
  <si>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</si>
  <si>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</si>
  <si>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</si>
  <si>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</si>
  <si>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</si>
  <si>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</si>
  <si>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</si>
  <si>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</si>
  <si>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</si>
  <si>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</si>
  <si>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</si>
  <si>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</si>
  <si>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</si>
  <si>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</si>
  <si>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</si>
  <si>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</si>
  <si>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</si>
  <si>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</si>
  <si>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</si>
  <si>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</si>
  <si>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</si>
  <si>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</si>
  <si>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</si>
  <si>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</si>
  <si>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</si>
  <si>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</si>
  <si>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</si>
  <si>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</si>
  <si>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</si>
  <si>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</si>
  <si>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</si>
  <si>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</si>
  <si>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</si>
  <si>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</si>
  <si>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</si>
  <si>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</si>
  <si>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</si>
  <si>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</si>
  <si>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</si>
  <si>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</si>
  <si>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</si>
  <si>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</si>
  <si>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</si>
  <si>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</si>
  <si>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</si>
  <si>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</si>
  <si>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</si>
  <si>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</si>
  <si>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</si>
  <si>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</si>
  <si>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</si>
  <si>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</si>
  <si>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</si>
  <si>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</si>
  <si>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</si>
  <si>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</si>
  <si>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</si>
  <si>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</si>
  <si>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</si>
  <si>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</si>
  <si>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</si>
  <si>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</si>
  <si>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</si>
  <si>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</si>
  <si>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</si>
  <si>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</si>
  <si>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</si>
  <si>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</si>
  <si>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</si>
  <si>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</si>
  <si>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</si>
  <si>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</si>
  <si>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</si>
  <si>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</si>
  <si>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</si>
  <si>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</si>
  <si>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</si>
  <si>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</si>
  <si>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</si>
  <si>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</si>
  <si>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</si>
  <si>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</si>
  <si>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</si>
  <si>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</si>
  <si>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</si>
  <si>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</si>
  <si>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</si>
  <si>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</si>
  <si>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</si>
  <si>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</si>
  <si>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</si>
  <si>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</si>
  <si>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</si>
  <si>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</si>
  <si>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</si>
  <si>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</si>
  <si>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</si>
  <si>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</si>
  <si>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</si>
  <si>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</si>
  <si>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</si>
  <si>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</si>
  <si>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</si>
  <si>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</si>
  <si>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</si>
  <si>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</si>
  <si>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</si>
  <si>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</si>
  <si>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</si>
  <si>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</si>
  <si>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</si>
  <si>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</si>
  <si>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</si>
  <si>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</si>
  <si>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</si>
  <si>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</si>
  <si>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</si>
  <si>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</si>
  <si>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</si>
  <si>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</si>
  <si>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</si>
  <si>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</si>
  <si>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</si>
  <si>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</si>
  <si>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</si>
  <si>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</si>
  <si>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</si>
  <si>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</si>
  <si>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</si>
  <si>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</si>
  <si>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</si>
  <si>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</si>
  <si>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</si>
  <si>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</si>
  <si>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</si>
  <si>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</si>
  <si>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</si>
  <si>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</si>
  <si>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</si>
  <si>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</si>
  <si>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</si>
  <si>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</si>
  <si>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</si>
  <si>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</si>
  <si>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 xml:space="preserve">Поставка программного обеспечения на подписку Autodesk AutoCad, NANOCad </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</si>
  <si>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</si>
  <si>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</si>
  <si>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</si>
  <si>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</si>
  <si>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</si>
  <si>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Услуги предоставления  доступ к сети интернет со скоростью доступа 100 Мбит/с. (КСПД), резервный канал</t>
  </si>
  <si>
    <t>Услуги предоставления сотовой связи стандарта GSM</t>
  </si>
  <si>
    <t xml:space="preserve">Предоставление услуг телефонной связи  на Нефтеюганское шоссе 15 </t>
  </si>
  <si>
    <t>Услуги предоставления  доступа к сети интернет со скоростью доступа 100 Мбит/с. (КСПД), основной канал. IP-VPN. L-3 Интернет, ВЧС.</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</si>
  <si>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</si>
  <si>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</si>
  <si>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</si>
  <si>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</si>
  <si>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</si>
  <si>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</si>
  <si>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</si>
  <si>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</si>
  <si>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</si>
  <si>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</si>
  <si>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</si>
  <si>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</si>
  <si>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</si>
  <si>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</si>
  <si>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</si>
  <si>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</si>
  <si>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</si>
  <si>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</si>
  <si>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</si>
  <si>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</si>
  <si>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</si>
  <si>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 xml:space="preserve">                               (Ф.И.О., должность руководителя (уполномоченного лица) заказчика)                                      (подпись)                                                         (дата утверждения)</t>
  </si>
  <si>
    <t>____________________________________________________________</t>
  </si>
  <si>
    <t>_____________</t>
  </si>
  <si>
    <t>_________________</t>
  </si>
  <si>
    <t>Поставка оборудования на установку горизонтального бурения</t>
  </si>
  <si>
    <t>71136000000</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</si>
  <si>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1 555 590 163.21   рублей.</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</si>
  <si>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</si>
  <si>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</si>
  <si>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</si>
  <si>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</si>
  <si>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</si>
  <si>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</si>
  <si>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</si>
  <si>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Совокупный объем планируемых закупок в соответствии с планом закупки 2269853488.16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</si>
  <si>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532836133.41 рублей (74.6%).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</si>
</sst>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_-* #,##0.00\ [$EUR]_-;\-* #,##0.00\ [$EUR]_-;_-* &quot;-&quot;??\ [$EUR]_-;_-@_-"/>
  </numFmts>
  <fonts count="34"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FFFF"/>
      </patternFill>
    </fill>
    <fill>
      <patternFill patternType="solid">
        <fgColor theme="0"/>
        <bgColor rgb="FF000000"/>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s>
  <cellStyleXfs count="6">
    <xf numFmtId="0" fontId="0" fillId="0" borderId="0"/>
    <xf numFmtId="0" fontId="3" fillId="0" borderId="0"/>
    <xf numFmtId="0" fontId="4" fillId="0" borderId="0"/>
    <xf numFmtId="0" fontId="12" fillId="0" borderId="0"/>
    <xf numFmtId="0" fontId="7" fillId="0" borderId="0"/>
    <xf numFmtId="0" fontId="17" fillId="0" borderId="0" applyNumberFormat="0" applyFill="0" applyBorder="0" applyAlignment="0" applyProtection="0"/>
  </cellStyleXfs>
  <cellXfs count="265">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textRotation="90" wrapText="1" shrinkToFit="1"/>
    </xf>
    <xf numFmtId="0" fontId="0" fillId="0" borderId="0" xfId="0" applyBorder="1"/>
    <xf numFmtId="0" fontId="5" fillId="0" borderId="0" xfId="0" applyFont="1" applyBorder="1"/>
    <xf numFmtId="0" fontId="5" fillId="0" borderId="0" xfId="0" applyFont="1" applyBorder="1" applyAlignment="1"/>
    <xf numFmtId="0" fontId="16" fillId="2" borderId="0" xfId="0" applyFont="1" applyFill="1" applyBorder="1" applyAlignment="1">
      <alignment vertical="center" wrapText="1"/>
    </xf>
    <xf numFmtId="0" fontId="18" fillId="2" borderId="0" xfId="5" applyFont="1" applyFill="1" applyBorder="1" applyAlignment="1">
      <alignment vertical="center" wrapText="1"/>
    </xf>
    <xf numFmtId="0" fontId="19" fillId="0" borderId="0" xfId="0" applyFont="1"/>
    <xf numFmtId="0" fontId="20" fillId="0" borderId="0" xfId="0" applyFont="1"/>
    <xf numFmtId="0" fontId="11" fillId="0" borderId="0" xfId="0" applyFont="1" applyFill="1" applyBorder="1" applyAlignment="1">
      <alignment horizontal="center" vertical="center" wrapText="1"/>
    </xf>
    <xf numFmtId="0" fontId="0" fillId="0" borderId="0" xfId="0" applyBorder="1"/>
    <xf numFmtId="0" fontId="1" fillId="3" borderId="7" xfId="0" applyFont="1" applyFill="1" applyBorder="1" applyAlignment="1">
      <alignment horizontal="center" vertical="center" wrapText="1"/>
    </xf>
    <xf numFmtId="0" fontId="19" fillId="2" borderId="0" xfId="0" applyFont="1" applyFill="1"/>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wrapText="1" shrinkToFit="1"/>
    </xf>
    <xf numFmtId="0" fontId="21" fillId="3" borderId="2"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2" fillId="3" borderId="11"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4" fontId="22" fillId="3" borderId="1" xfId="0" applyNumberFormat="1" applyFont="1" applyFill="1" applyBorder="1" applyAlignment="1">
      <alignment horizontal="center" vertical="center" wrapText="1"/>
    </xf>
    <xf numFmtId="165" fontId="22" fillId="3" borderId="11" xfId="0" applyNumberFormat="1" applyFont="1" applyFill="1" applyBorder="1" applyAlignment="1" applyProtection="1">
      <alignment horizontal="center" vertical="center" wrapText="1"/>
      <protection locked="0"/>
    </xf>
    <xf numFmtId="165" fontId="24" fillId="3"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27" fillId="0" borderId="0" xfId="0" applyFont="1"/>
    <xf numFmtId="0" fontId="22" fillId="2"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4" fontId="8" fillId="0" borderId="4" xfId="0" applyNumberFormat="1" applyFont="1" applyFill="1" applyBorder="1" applyAlignment="1">
      <alignment horizontal="center" vertical="center" wrapText="1"/>
    </xf>
    <xf numFmtId="0" fontId="0" fillId="0" borderId="0" xfId="0" applyFill="1"/>
    <xf numFmtId="165" fontId="6" fillId="0" borderId="1" xfId="0" applyNumberFormat="1" applyFont="1" applyBorder="1" applyAlignment="1">
      <alignment horizontal="center" vertical="center"/>
    </xf>
    <xf numFmtId="165"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20" fillId="0" borderId="1" xfId="0" applyFont="1" applyBorder="1"/>
    <xf numFmtId="0" fontId="1"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165" fontId="22" fillId="0" borderId="11" xfId="0" applyNumberFormat="1" applyFont="1" applyFill="1" applyBorder="1" applyAlignment="1" applyProtection="1">
      <alignment horizontal="center" vertical="center" wrapText="1"/>
      <protection locked="0"/>
    </xf>
    <xf numFmtId="165" fontId="24" fillId="0" borderId="6" xfId="0" applyNumberFormat="1" applyFont="1" applyFill="1" applyBorder="1" applyAlignment="1">
      <alignment horizontal="center" vertical="center" wrapText="1"/>
    </xf>
    <xf numFmtId="0" fontId="19" fillId="0" borderId="0" xfId="0" applyFont="1" applyFill="1"/>
    <xf numFmtId="0" fontId="22"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2" xfId="0" applyFont="1" applyBorder="1" applyAlignment="1">
      <alignment horizontal="center" vertical="center" wrapText="1"/>
    </xf>
    <xf numFmtId="0" fontId="22" fillId="4" borderId="1"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7" fillId="2" borderId="0" xfId="5" applyFont="1" applyFill="1" applyBorder="1" applyAlignment="1">
      <alignment horizontal="left" vertical="center" wrapText="1"/>
    </xf>
    <xf numFmtId="165" fontId="8" fillId="0" borderId="11"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49" fontId="8" fillId="2" borderId="11" xfId="0" applyNumberFormat="1" applyFont="1" applyFill="1" applyBorder="1" applyAlignment="1">
      <alignment horizontal="center" vertical="center" wrapText="1" shrinkToFit="1"/>
    </xf>
    <xf numFmtId="49"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xf>
    <xf numFmtId="0" fontId="8" fillId="0" borderId="12"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0" fontId="22" fillId="4" borderId="6" xfId="0"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9" fontId="22" fillId="4"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 fontId="22" fillId="0" borderId="1" xfId="0" applyNumberFormat="1"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6" xfId="0" applyFont="1" applyFill="1" applyBorder="1" applyAlignment="1" applyProtection="1">
      <alignment horizontal="center" vertical="center" wrapText="1"/>
    </xf>
    <xf numFmtId="0" fontId="8" fillId="2" borderId="6" xfId="0"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165" fontId="9" fillId="0" borderId="1" xfId="0" applyNumberFormat="1" applyFont="1" applyBorder="1" applyAlignment="1">
      <alignment vertical="center"/>
    </xf>
    <xf numFmtId="0" fontId="24" fillId="2" borderId="5" xfId="0"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0" fontId="0" fillId="0" borderId="1" xfId="0" applyBorder="1"/>
    <xf numFmtId="4" fontId="24"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49" fontId="6" fillId="0" borderId="6" xfId="0" applyNumberFormat="1" applyFont="1" applyBorder="1" applyAlignment="1">
      <alignment horizontal="center" vertical="center" wrapText="1"/>
    </xf>
    <xf numFmtId="165" fontId="6" fillId="0" borderId="11" xfId="0" applyNumberFormat="1" applyFont="1" applyBorder="1" applyAlignment="1">
      <alignment horizontal="center" vertical="center"/>
    </xf>
    <xf numFmtId="165" fontId="6" fillId="2" borderId="6" xfId="0" applyNumberFormat="1" applyFont="1" applyFill="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xf>
    <xf numFmtId="165" fontId="6" fillId="0" borderId="6" xfId="0" applyNumberFormat="1" applyFont="1" applyBorder="1" applyAlignment="1">
      <alignment horizontal="center" vertical="center"/>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6"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4" fontId="22" fillId="4" borderId="5" xfId="0" applyNumberFormat="1" applyFont="1" applyFill="1" applyBorder="1" applyAlignment="1">
      <alignment horizontal="center" vertical="center" wrapText="1"/>
    </xf>
    <xf numFmtId="165" fontId="22" fillId="4" borderId="1" xfId="0" applyNumberFormat="1" applyFont="1" applyFill="1" applyBorder="1" applyAlignment="1">
      <alignment horizontal="center" vertical="center" wrapText="1"/>
    </xf>
    <xf numFmtId="0" fontId="22" fillId="4" borderId="11" xfId="0" applyFont="1" applyFill="1" applyBorder="1" applyAlignment="1">
      <alignment horizontal="center" vertical="center" wrapText="1"/>
    </xf>
    <xf numFmtId="0" fontId="6" fillId="0" borderId="6" xfId="0" applyFont="1" applyBorder="1" applyAlignment="1">
      <alignment horizontal="center" vertical="center"/>
    </xf>
    <xf numFmtId="165" fontId="6" fillId="0" borderId="1" xfId="0" applyNumberFormat="1" applyFont="1" applyBorder="1" applyAlignment="1">
      <alignment vertical="center"/>
    </xf>
    <xf numFmtId="165" fontId="24" fillId="2" borderId="1" xfId="0" applyNumberFormat="1" applyFont="1" applyFill="1" applyBorder="1" applyAlignment="1" applyProtection="1">
      <alignment horizontal="center" vertical="center" wrapText="1"/>
      <protection locked="0"/>
    </xf>
    <xf numFmtId="49" fontId="24" fillId="2" borderId="6" xfId="0" applyNumberFormat="1" applyFont="1" applyFill="1" applyBorder="1" applyAlignment="1">
      <alignment horizontal="center" vertical="center" wrapText="1"/>
    </xf>
    <xf numFmtId="0" fontId="22" fillId="2" borderId="13"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4" fontId="22" fillId="0" borderId="4"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165" fontId="22" fillId="4" borderId="1" xfId="0" applyNumberFormat="1" applyFont="1" applyFill="1" applyBorder="1" applyAlignment="1" applyProtection="1">
      <alignment horizontal="center" vertical="center" wrapText="1"/>
      <protection locked="0"/>
    </xf>
    <xf numFmtId="0" fontId="27" fillId="0" borderId="1" xfId="0" applyFont="1" applyBorder="1"/>
    <xf numFmtId="0" fontId="5" fillId="0" borderId="1" xfId="0" applyFont="1" applyBorder="1"/>
    <xf numFmtId="49" fontId="6" fillId="2" borderId="1"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165" fontId="22" fillId="2" borderId="1"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6" fillId="0" borderId="0" xfId="0" applyFont="1" applyAlignment="1">
      <alignment horizontal="left"/>
    </xf>
    <xf numFmtId="4" fontId="22" fillId="6" borderId="5"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0" xfId="0" applyFill="1"/>
    <xf numFmtId="0" fontId="0" fillId="0" borderId="1" xfId="0" applyFill="1" applyBorder="1"/>
    <xf numFmtId="0" fontId="19" fillId="2" borderId="1" xfId="0" applyFont="1" applyFill="1" applyBorder="1"/>
    <xf numFmtId="0" fontId="19" fillId="0" borderId="1" xfId="0" applyFont="1" applyBorder="1"/>
    <xf numFmtId="0" fontId="0" fillId="0" borderId="1" xfId="0" applyBorder="1" applyAlignment="1">
      <alignment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19" fillId="0" borderId="1" xfId="0" applyFont="1" applyFill="1" applyBorder="1"/>
    <xf numFmtId="0" fontId="8" fillId="4" borderId="2" xfId="0"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165" fontId="22" fillId="2"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0" xfId="0" applyFont="1" applyBorder="1" applyAlignment="1">
      <alignment horizontal="center" vertical="center" wrapText="1"/>
    </xf>
    <xf numFmtId="165" fontId="6" fillId="0" borderId="6" xfId="0" applyNumberFormat="1" applyFont="1" applyBorder="1" applyAlignment="1">
      <alignment vertical="center"/>
    </xf>
    <xf numFmtId="0" fontId="24" fillId="2"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6"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0" fillId="0" borderId="0" xfId="0" applyBorder="1"/>
    <xf numFmtId="0" fontId="6" fillId="2" borderId="1" xfId="0" applyFont="1" applyFill="1" applyBorder="1" applyAlignment="1">
      <alignment horizontal="center" vertical="center" wrapText="1" shrinkToFit="1"/>
    </xf>
    <xf numFmtId="165" fontId="8" fillId="2" borderId="1"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29" fillId="2" borderId="0" xfId="0" applyFont="1" applyFill="1" applyBorder="1" applyAlignment="1">
      <alignment horizontal="left" vertical="center" wrapText="1"/>
    </xf>
    <xf numFmtId="0" fontId="29" fillId="2" borderId="0" xfId="0" applyFont="1" applyFill="1" applyBorder="1" applyAlignment="1">
      <alignment vertical="center" wrapText="1"/>
    </xf>
    <xf numFmtId="0" fontId="5" fillId="0" borderId="16" xfId="0" applyFont="1" applyBorder="1" applyAlignment="1"/>
    <xf numFmtId="0" fontId="29" fillId="0" borderId="0" xfId="0" applyFont="1" applyBorder="1"/>
    <xf numFmtId="0" fontId="30" fillId="0" borderId="0" xfId="0" applyFont="1"/>
    <xf numFmtId="0" fontId="30" fillId="0" borderId="0" xfId="0" applyFont="1" applyBorder="1"/>
    <xf numFmtId="0" fontId="31" fillId="2" borderId="0" xfId="5" applyFont="1" applyFill="1" applyBorder="1" applyAlignment="1">
      <alignment vertical="center" wrapText="1"/>
    </xf>
    <xf numFmtId="0" fontId="32" fillId="0" borderId="0" xfId="0" applyFont="1" applyBorder="1"/>
    <xf numFmtId="0" fontId="33" fillId="0" borderId="1" xfId="0" applyFont="1" applyBorder="1"/>
    <xf numFmtId="0" fontId="8" fillId="3"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4" borderId="11" xfId="0" applyFont="1" applyFill="1" applyBorder="1" applyAlignment="1">
      <alignment horizontal="center" vertical="center" wrapText="1"/>
    </xf>
    <xf numFmtId="0" fontId="8" fillId="0" borderId="0" xfId="0" applyFont="1"/>
    <xf numFmtId="49" fontId="8" fillId="2" borderId="1" xfId="0" applyNumberFormat="1" applyFont="1" applyFill="1" applyBorder="1" applyAlignment="1">
      <alignment horizontal="center" vertical="center" wrapText="1"/>
    </xf>
    <xf numFmtId="0" fontId="6" fillId="0" borderId="0" xfId="0" applyFont="1" applyBorder="1" applyAlignment="1">
      <alignment horizontal="left" vertical="center"/>
    </xf>
    <xf numFmtId="49" fontId="6" fillId="5" borderId="0" xfId="0" applyNumberFormat="1" applyFont="1" applyFill="1" applyAlignment="1" applyProtection="1">
      <alignment horizontal="left" vertical="top" wrapText="1"/>
    </xf>
    <xf numFmtId="0" fontId="8" fillId="2" borderId="1" xfId="0" applyFont="1" applyFill="1" applyBorder="1" applyAlignment="1">
      <alignment horizontal="center" vertical="center" wrapText="1" shrinkToFit="1"/>
    </xf>
    <xf numFmtId="0" fontId="8" fillId="2" borderId="2" xfId="0" applyFont="1" applyFill="1" applyBorder="1" applyAlignment="1" applyProtection="1">
      <alignment horizontal="center" vertical="center" wrapText="1"/>
    </xf>
    <xf numFmtId="0" fontId="8" fillId="0" borderId="17" xfId="0" applyFont="1" applyBorder="1" applyAlignment="1">
      <alignment horizontal="center" vertical="center" wrapText="1"/>
    </xf>
    <xf numFmtId="0" fontId="8"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xf>
    <xf numFmtId="165" fontId="22"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28"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166" fontId="6" fillId="2" borderId="0" xfId="0" applyNumberFormat="1" applyFont="1" applyFill="1" applyAlignment="1">
      <alignment horizontal="center" vertical="center"/>
    </xf>
    <xf numFmtId="0" fontId="29" fillId="0" borderId="0" xfId="0" applyFont="1" applyBorder="1" applyAlignment="1">
      <alignment horizontal="left" wrapText="1"/>
    </xf>
    <xf numFmtId="0" fontId="16"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1" xfId="0" applyFont="1" applyBorder="1" applyAlignment="1">
      <alignment vertical="center"/>
    </xf>
    <xf numFmtId="0" fontId="17" fillId="2" borderId="1" xfId="5" applyFill="1" applyBorder="1" applyAlignment="1">
      <alignment horizontal="left" vertical="center" wrapText="1"/>
    </xf>
    <xf numFmtId="0" fontId="17" fillId="2" borderId="1" xfId="5"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49" fontId="13" fillId="0" borderId="7" xfId="0" applyNumberFormat="1" applyFont="1" applyFill="1" applyBorder="1" applyAlignment="1">
      <alignment horizontal="center" vertical="center" textRotation="90" wrapText="1"/>
    </xf>
    <xf numFmtId="49" fontId="13" fillId="0" borderId="9" xfId="0" applyNumberFormat="1" applyFont="1" applyFill="1" applyBorder="1" applyAlignment="1">
      <alignment horizontal="center" vertical="center" textRotation="90" wrapText="1"/>
    </xf>
    <xf numFmtId="49" fontId="13" fillId="0" borderId="10"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1" xfId="0" applyFont="1" applyBorder="1" applyAlignment="1">
      <alignment horizontal="center" vertical="center" wrapTex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164" fontId="13" fillId="0" borderId="2"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2 2 2" xfId="3"/>
    <cellStyle name="Обычный 3" xfId="4"/>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73"/>
  <sheetViews>
    <sheetView tabSelected="1" view="pageBreakPreview" zoomScale="81" zoomScaleNormal="70" zoomScaleSheetLayoutView="81" workbookViewId="0">
      <selection activeCell="A19" sqref="A19:R19"/>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202"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202"/>
      <c r="Q1" s="15"/>
      <c r="R1" s="15"/>
    </row>
    <row r="2" spans="1:22" s="8" customFormat="1" ht="15" customHeight="1" x14ac:dyDescent="0.25">
      <c r="A2" s="236" t="s">
        <v>314</v>
      </c>
      <c r="B2" s="236"/>
      <c r="C2" s="236"/>
      <c r="D2" s="236"/>
      <c r="E2" s="236"/>
      <c r="F2" s="236"/>
      <c r="G2" s="236"/>
      <c r="H2" s="236"/>
      <c r="I2" s="236"/>
      <c r="J2" s="236"/>
      <c r="K2" s="236"/>
      <c r="L2" s="236"/>
      <c r="M2" s="236"/>
      <c r="N2" s="236"/>
      <c r="O2" s="236"/>
      <c r="P2" s="202"/>
      <c r="Q2" s="83"/>
      <c r="R2" s="83"/>
    </row>
    <row r="3" spans="1:22" s="8" customFormat="1" ht="15" customHeight="1" x14ac:dyDescent="0.25">
      <c r="A3" s="237" t="s">
        <v>43</v>
      </c>
      <c r="B3" s="237"/>
      <c r="C3" s="237"/>
      <c r="D3" s="237"/>
      <c r="E3" s="237"/>
      <c r="F3" s="237"/>
      <c r="G3" s="237"/>
      <c r="H3" s="237"/>
      <c r="I3" s="237"/>
      <c r="J3" s="237"/>
      <c r="K3" s="237"/>
      <c r="L3" s="237"/>
      <c r="M3" s="237"/>
      <c r="N3" s="237"/>
      <c r="O3" s="237"/>
      <c r="P3" s="203"/>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3"/>
      <c r="Q4" s="84"/>
      <c r="R4" s="84"/>
      <c r="T4" s="27"/>
      <c r="U4" s="27"/>
      <c r="V4" s="27"/>
    </row>
    <row r="5" spans="1:22" s="8" customFormat="1" ht="15" customHeight="1" x14ac:dyDescent="0.25">
      <c r="A5" s="238"/>
      <c r="B5" s="238"/>
      <c r="C5" s="238"/>
      <c r="D5" s="238"/>
      <c r="E5" s="238"/>
      <c r="F5" s="238"/>
      <c r="G5" s="238"/>
      <c r="H5" s="238"/>
      <c r="I5" s="238"/>
      <c r="J5" s="238"/>
      <c r="K5" s="238"/>
      <c r="L5" s="238"/>
      <c r="M5" s="238"/>
      <c r="N5" s="238"/>
      <c r="O5" s="238"/>
      <c r="P5" s="203"/>
      <c r="Q5" s="85"/>
      <c r="R5" s="85"/>
      <c r="T5" s="19"/>
      <c r="U5" s="19"/>
      <c r="V5" s="19"/>
    </row>
    <row r="6" spans="1:22" s="8" customFormat="1" ht="15" customHeight="1" x14ac:dyDescent="0.25">
      <c r="A6" s="232" t="s">
        <v>10</v>
      </c>
      <c r="B6" s="232"/>
      <c r="C6" s="232"/>
      <c r="D6" s="232"/>
      <c r="E6" s="232"/>
      <c r="F6" s="232"/>
      <c r="G6" s="232"/>
      <c r="H6" s="231" t="s">
        <v>23</v>
      </c>
      <c r="I6" s="231"/>
      <c r="J6" s="231"/>
      <c r="K6" s="231"/>
      <c r="L6" s="231"/>
      <c r="M6" s="231"/>
      <c r="N6" s="231"/>
      <c r="O6" s="231"/>
      <c r="P6" s="199"/>
      <c r="Q6" s="88"/>
      <c r="R6" s="88"/>
      <c r="T6" s="22"/>
      <c r="U6" s="22"/>
      <c r="V6" s="19"/>
    </row>
    <row r="7" spans="1:22" s="8" customFormat="1" ht="15" customHeight="1" x14ac:dyDescent="0.25">
      <c r="A7" s="232" t="s">
        <v>11</v>
      </c>
      <c r="B7" s="232"/>
      <c r="C7" s="232"/>
      <c r="D7" s="232"/>
      <c r="E7" s="232"/>
      <c r="F7" s="232"/>
      <c r="G7" s="232"/>
      <c r="H7" s="231" t="s">
        <v>34</v>
      </c>
      <c r="I7" s="231"/>
      <c r="J7" s="231"/>
      <c r="K7" s="231"/>
      <c r="L7" s="231"/>
      <c r="M7" s="231"/>
      <c r="N7" s="231"/>
      <c r="O7" s="231"/>
      <c r="P7" s="199"/>
      <c r="Q7" s="88"/>
      <c r="R7" s="88"/>
      <c r="T7" s="22"/>
      <c r="U7" s="22"/>
      <c r="V7" s="19"/>
    </row>
    <row r="8" spans="1:22" s="8" customFormat="1" ht="15" customHeight="1" x14ac:dyDescent="0.25">
      <c r="A8" s="232" t="s">
        <v>12</v>
      </c>
      <c r="B8" s="232"/>
      <c r="C8" s="232"/>
      <c r="D8" s="232"/>
      <c r="E8" s="232"/>
      <c r="F8" s="232"/>
      <c r="G8" s="232"/>
      <c r="H8" s="231" t="s">
        <v>27</v>
      </c>
      <c r="I8" s="231"/>
      <c r="J8" s="231"/>
      <c r="K8" s="231"/>
      <c r="L8" s="231"/>
      <c r="M8" s="231"/>
      <c r="N8" s="231"/>
      <c r="O8" s="231"/>
      <c r="P8" s="199"/>
      <c r="Q8" s="88"/>
      <c r="R8" s="88"/>
      <c r="T8" s="22"/>
      <c r="U8" s="22"/>
      <c r="V8" s="19"/>
    </row>
    <row r="9" spans="1:22" s="8" customFormat="1" ht="15" customHeight="1" x14ac:dyDescent="0.25">
      <c r="A9" s="233" t="s">
        <v>13</v>
      </c>
      <c r="B9" s="233"/>
      <c r="C9" s="233"/>
      <c r="D9" s="233"/>
      <c r="E9" s="233"/>
      <c r="F9" s="233"/>
      <c r="G9" s="233"/>
      <c r="H9" s="234" t="s">
        <v>24</v>
      </c>
      <c r="I9" s="235"/>
      <c r="J9" s="235"/>
      <c r="K9" s="235"/>
      <c r="L9" s="235"/>
      <c r="M9" s="235"/>
      <c r="N9" s="235"/>
      <c r="O9" s="235"/>
      <c r="P9" s="204"/>
      <c r="Q9" s="89"/>
      <c r="R9" s="89"/>
      <c r="T9" s="23"/>
      <c r="U9" s="23"/>
      <c r="V9" s="19"/>
    </row>
    <row r="10" spans="1:22" s="8" customFormat="1" ht="15" customHeight="1" x14ac:dyDescent="0.25">
      <c r="A10" s="232" t="s">
        <v>14</v>
      </c>
      <c r="B10" s="232"/>
      <c r="C10" s="232"/>
      <c r="D10" s="232"/>
      <c r="E10" s="232"/>
      <c r="F10" s="232"/>
      <c r="G10" s="232"/>
      <c r="H10" s="231">
        <v>8602015464</v>
      </c>
      <c r="I10" s="231"/>
      <c r="J10" s="231"/>
      <c r="K10" s="231"/>
      <c r="L10" s="231"/>
      <c r="M10" s="231"/>
      <c r="N10" s="231"/>
      <c r="O10" s="231"/>
      <c r="P10" s="199"/>
      <c r="Q10" s="88"/>
      <c r="R10" s="88"/>
      <c r="T10" s="22"/>
      <c r="U10" s="22"/>
      <c r="V10" s="19"/>
    </row>
    <row r="11" spans="1:22" s="8" customFormat="1" ht="15" customHeight="1" x14ac:dyDescent="0.25">
      <c r="A11" s="232" t="s">
        <v>15</v>
      </c>
      <c r="B11" s="232"/>
      <c r="C11" s="232"/>
      <c r="D11" s="232"/>
      <c r="E11" s="232"/>
      <c r="F11" s="232"/>
      <c r="G11" s="232"/>
      <c r="H11" s="231">
        <v>860201001</v>
      </c>
      <c r="I11" s="231"/>
      <c r="J11" s="231"/>
      <c r="K11" s="231"/>
      <c r="L11" s="231"/>
      <c r="M11" s="231"/>
      <c r="N11" s="231"/>
      <c r="O11" s="231"/>
      <c r="P11" s="199"/>
      <c r="Q11" s="88"/>
      <c r="R11" s="88"/>
      <c r="T11" s="22"/>
      <c r="U11" s="22"/>
      <c r="V11" s="19"/>
    </row>
    <row r="12" spans="1:22" s="8" customFormat="1" ht="15" customHeight="1" x14ac:dyDescent="0.25">
      <c r="A12" s="232" t="s">
        <v>0</v>
      </c>
      <c r="B12" s="232"/>
      <c r="C12" s="232"/>
      <c r="D12" s="232"/>
      <c r="E12" s="232"/>
      <c r="F12" s="232"/>
      <c r="G12" s="232"/>
      <c r="H12" s="231">
        <v>71100000000</v>
      </c>
      <c r="I12" s="231"/>
      <c r="J12" s="231"/>
      <c r="K12" s="231"/>
      <c r="L12" s="231"/>
      <c r="M12" s="231"/>
      <c r="N12" s="231"/>
      <c r="O12" s="231"/>
      <c r="P12" s="199"/>
      <c r="Q12" s="88"/>
      <c r="R12" s="88"/>
      <c r="T12" s="22"/>
      <c r="U12" s="22"/>
      <c r="V12" s="19"/>
    </row>
    <row r="13" spans="1:22" s="8" customFormat="1" ht="15" customHeight="1" x14ac:dyDescent="0.25">
      <c r="A13" s="197"/>
      <c r="B13" s="197"/>
      <c r="C13" s="197"/>
      <c r="D13" s="197"/>
      <c r="E13" s="197"/>
      <c r="F13" s="197"/>
      <c r="G13" s="197"/>
      <c r="H13" s="88"/>
      <c r="I13" s="88"/>
      <c r="J13" s="88"/>
      <c r="K13" s="88"/>
      <c r="L13" s="88"/>
      <c r="M13" s="88"/>
      <c r="N13" s="88"/>
      <c r="O13" s="88"/>
      <c r="P13" s="199"/>
      <c r="Q13" s="88"/>
      <c r="R13" s="88"/>
      <c r="T13" s="22"/>
      <c r="U13" s="22"/>
      <c r="V13" s="194"/>
    </row>
    <row r="14" spans="1:22" s="8" customFormat="1" ht="15" customHeight="1" x14ac:dyDescent="0.25">
      <c r="A14" s="197"/>
      <c r="B14" s="197"/>
      <c r="C14" s="197"/>
      <c r="D14" s="197"/>
      <c r="E14" s="197"/>
      <c r="F14" s="197"/>
      <c r="G14" s="197"/>
      <c r="H14" s="88"/>
      <c r="I14" s="88"/>
      <c r="J14" s="88"/>
      <c r="K14" s="88"/>
      <c r="L14" s="88"/>
      <c r="M14" s="88"/>
      <c r="N14" s="88"/>
      <c r="O14" s="88"/>
      <c r="P14" s="199"/>
      <c r="Q14" s="88"/>
      <c r="R14" s="88"/>
      <c r="T14" s="22"/>
      <c r="U14" s="22"/>
      <c r="V14" s="194"/>
    </row>
    <row r="15" spans="1:22" s="8" customFormat="1" ht="15" customHeight="1" x14ac:dyDescent="0.25">
      <c r="A15" s="201" t="s">
        <v>337</v>
      </c>
      <c r="B15" s="197"/>
      <c r="C15" s="197"/>
      <c r="D15" s="197"/>
      <c r="E15" s="197"/>
      <c r="F15" s="211"/>
      <c r="G15" s="197"/>
      <c r="H15" s="198"/>
      <c r="I15" s="198"/>
      <c r="J15" s="198"/>
      <c r="K15" s="198"/>
      <c r="L15" s="198"/>
      <c r="M15" s="198"/>
      <c r="N15" s="198"/>
      <c r="O15" s="198"/>
      <c r="P15" s="199"/>
      <c r="Q15" s="198"/>
      <c r="R15" s="198"/>
      <c r="T15" s="22"/>
      <c r="U15" s="22"/>
      <c r="V15" s="194"/>
    </row>
    <row r="16" spans="1:22" s="8" customFormat="1" ht="15" customHeight="1" x14ac:dyDescent="0.25">
      <c r="A16" s="197"/>
      <c r="B16" s="197"/>
      <c r="C16" s="197"/>
      <c r="D16" s="197"/>
      <c r="E16" s="197"/>
      <c r="F16" s="197"/>
      <c r="G16" s="197"/>
      <c r="H16" s="198"/>
      <c r="I16" s="198"/>
      <c r="J16" s="198"/>
      <c r="K16" s="198"/>
      <c r="L16" s="198"/>
      <c r="M16" s="198"/>
      <c r="N16" s="198"/>
      <c r="O16" s="198"/>
      <c r="P16" s="199"/>
      <c r="Q16" s="198"/>
      <c r="R16" s="198"/>
      <c r="T16" s="22"/>
      <c r="U16" s="22"/>
      <c r="V16" s="194"/>
    </row>
    <row r="17" spans="1:22" s="8" customFormat="1" ht="47.25" customHeight="1" x14ac:dyDescent="0.25">
      <c r="A17" s="230" t="s">
        <v>329</v>
      </c>
      <c r="B17" s="230"/>
      <c r="C17" s="230"/>
      <c r="D17" s="230"/>
      <c r="E17" s="230"/>
      <c r="F17" s="230"/>
      <c r="G17" s="230"/>
      <c r="H17" s="230"/>
      <c r="I17" s="230"/>
      <c r="J17" s="230"/>
      <c r="K17" s="230"/>
      <c r="L17" s="230"/>
      <c r="M17" s="230"/>
      <c r="N17" s="230"/>
      <c r="O17" s="230"/>
      <c r="P17" s="230"/>
      <c r="Q17" s="230"/>
      <c r="R17" s="230"/>
      <c r="T17" s="22"/>
      <c r="U17" s="22"/>
      <c r="V17" s="194"/>
    </row>
    <row r="18" spans="1:22" s="8" customFormat="1" ht="15" customHeight="1" x14ac:dyDescent="0.25">
      <c r="A18" s="197"/>
      <c r="B18" s="197"/>
      <c r="C18" s="197"/>
      <c r="D18" s="197"/>
      <c r="E18" s="197"/>
      <c r="F18" s="197"/>
      <c r="G18" s="197"/>
      <c r="H18" s="198"/>
      <c r="I18" s="198"/>
      <c r="J18" s="198"/>
      <c r="K18" s="198"/>
      <c r="L18" s="198"/>
      <c r="M18" s="198"/>
      <c r="N18" s="198"/>
      <c r="O18" s="198"/>
      <c r="P18" s="199"/>
      <c r="Q18" s="198"/>
      <c r="R18" s="198"/>
      <c r="T18" s="22"/>
      <c r="U18" s="22"/>
      <c r="V18" s="194"/>
    </row>
    <row r="19" spans="1:22" s="8" customFormat="1" ht="31.5" customHeight="1" x14ac:dyDescent="0.25">
      <c r="A19" s="230" t="s">
        <v>338</v>
      </c>
      <c r="B19" s="230"/>
      <c r="C19" s="230"/>
      <c r="D19" s="230"/>
      <c r="E19" s="230"/>
      <c r="F19" s="230"/>
      <c r="G19" s="230"/>
      <c r="H19" s="230"/>
      <c r="I19" s="230"/>
      <c r="J19" s="230"/>
      <c r="K19" s="230"/>
      <c r="L19" s="230"/>
      <c r="M19" s="230"/>
      <c r="N19" s="230"/>
      <c r="O19" s="230"/>
      <c r="P19" s="230"/>
      <c r="Q19" s="230"/>
      <c r="R19" s="230"/>
      <c r="T19" s="22"/>
      <c r="U19" s="22"/>
      <c r="V19" s="194"/>
    </row>
    <row r="20" spans="1:22" s="8" customFormat="1" ht="15" customHeight="1" x14ac:dyDescent="0.25">
      <c r="A20" s="197"/>
      <c r="B20" s="197"/>
      <c r="C20" s="197"/>
      <c r="D20" s="197"/>
      <c r="E20" s="197"/>
      <c r="F20" s="197"/>
      <c r="G20" s="197"/>
      <c r="H20" s="88"/>
      <c r="I20" s="88"/>
      <c r="J20" s="88"/>
      <c r="K20" s="88"/>
      <c r="L20" s="88"/>
      <c r="M20" s="88"/>
      <c r="N20" s="88"/>
      <c r="O20" s="88"/>
      <c r="P20" s="199"/>
      <c r="Q20" s="88"/>
      <c r="R20" s="88"/>
      <c r="T20" s="22"/>
      <c r="U20" s="22"/>
      <c r="V20" s="194"/>
    </row>
    <row r="21" spans="1:22" s="8" customFormat="1" ht="15" customHeight="1" x14ac:dyDescent="0.25">
      <c r="A21" s="197"/>
      <c r="B21" s="197"/>
      <c r="C21" s="197"/>
      <c r="D21" s="197"/>
      <c r="E21" s="197"/>
      <c r="F21" s="197"/>
      <c r="G21" s="197"/>
      <c r="H21" s="88"/>
      <c r="I21" s="88"/>
      <c r="J21" s="88"/>
      <c r="K21" s="88"/>
      <c r="L21" s="88"/>
      <c r="M21" s="88"/>
      <c r="N21" s="88"/>
      <c r="O21" s="88"/>
      <c r="P21" s="199"/>
      <c r="Q21" s="88"/>
      <c r="R21" s="88"/>
      <c r="T21" s="22"/>
      <c r="U21" s="22"/>
      <c r="V21" s="194"/>
    </row>
    <row r="22" spans="1:22" s="8" customFormat="1" ht="15" customHeight="1" x14ac:dyDescent="0.25">
      <c r="A22" s="197"/>
      <c r="B22" s="197"/>
      <c r="C22" s="197"/>
      <c r="D22" s="197"/>
      <c r="E22" s="197"/>
      <c r="F22" s="197"/>
      <c r="G22" s="197"/>
      <c r="H22" s="88"/>
      <c r="I22" s="88"/>
      <c r="J22" s="88"/>
      <c r="K22" s="88"/>
      <c r="L22" s="88"/>
      <c r="M22" s="88"/>
      <c r="N22" s="88"/>
      <c r="O22" s="88"/>
      <c r="P22" s="199"/>
      <c r="Q22" s="88"/>
      <c r="R22" s="88"/>
      <c r="T22" s="22"/>
      <c r="U22" s="22"/>
      <c r="V22" s="194"/>
    </row>
    <row r="23" spans="1:22" s="2" customFormat="1" ht="15" customHeight="1" x14ac:dyDescent="0.2">
      <c r="A23" s="21"/>
      <c r="B23" s="21"/>
      <c r="C23" s="21"/>
      <c r="D23" s="21"/>
      <c r="E23" s="21"/>
      <c r="F23" s="21"/>
      <c r="G23" s="21"/>
      <c r="H23" s="21"/>
      <c r="I23" s="21"/>
      <c r="J23" s="21"/>
      <c r="K23" s="21"/>
      <c r="L23" s="21"/>
      <c r="M23" s="21"/>
      <c r="N23" s="21"/>
      <c r="O23" s="200"/>
      <c r="P23" s="205"/>
      <c r="Q23" s="21"/>
      <c r="R23" s="21"/>
      <c r="T23" s="20"/>
      <c r="U23" s="20"/>
      <c r="V23" s="20"/>
    </row>
    <row r="24" spans="1:22" ht="22.5" customHeight="1" x14ac:dyDescent="0.25">
      <c r="A24" s="242" t="s">
        <v>22</v>
      </c>
      <c r="B24" s="242" t="s">
        <v>18</v>
      </c>
      <c r="C24" s="242" t="s">
        <v>19</v>
      </c>
      <c r="D24" s="247" t="s">
        <v>4</v>
      </c>
      <c r="E24" s="248"/>
      <c r="F24" s="248"/>
      <c r="G24" s="248"/>
      <c r="H24" s="248"/>
      <c r="I24" s="248"/>
      <c r="J24" s="248"/>
      <c r="K24" s="248"/>
      <c r="L24" s="248"/>
      <c r="M24" s="249"/>
      <c r="N24" s="261" t="s">
        <v>17</v>
      </c>
      <c r="O24" s="254" t="s">
        <v>7</v>
      </c>
      <c r="P24" s="262" t="s">
        <v>47</v>
      </c>
      <c r="Q24" s="239" t="s">
        <v>53</v>
      </c>
      <c r="R24" s="239" t="s">
        <v>54</v>
      </c>
      <c r="T24" s="10"/>
    </row>
    <row r="25" spans="1:22" ht="28.5" customHeight="1" x14ac:dyDescent="0.25">
      <c r="A25" s="243"/>
      <c r="B25" s="243"/>
      <c r="C25" s="243"/>
      <c r="D25" s="242" t="s">
        <v>5</v>
      </c>
      <c r="E25" s="250" t="s">
        <v>8</v>
      </c>
      <c r="F25" s="257" t="s">
        <v>1</v>
      </c>
      <c r="G25" s="258"/>
      <c r="H25" s="255" t="s">
        <v>3</v>
      </c>
      <c r="I25" s="259" t="s">
        <v>6</v>
      </c>
      <c r="J25" s="260"/>
      <c r="K25" s="252" t="s">
        <v>334</v>
      </c>
      <c r="L25" s="245" t="s">
        <v>2</v>
      </c>
      <c r="M25" s="246"/>
      <c r="N25" s="261"/>
      <c r="O25" s="254"/>
      <c r="P25" s="263"/>
      <c r="Q25" s="240"/>
      <c r="R25" s="240"/>
    </row>
    <row r="26" spans="1:22" ht="192.75" customHeight="1" x14ac:dyDescent="0.25">
      <c r="A26" s="244"/>
      <c r="B26" s="244"/>
      <c r="C26" s="244"/>
      <c r="D26" s="243"/>
      <c r="E26" s="251"/>
      <c r="F26" s="18" t="s">
        <v>20</v>
      </c>
      <c r="G26" s="18" t="s">
        <v>9</v>
      </c>
      <c r="H26" s="256"/>
      <c r="I26" s="18" t="s">
        <v>21</v>
      </c>
      <c r="J26" s="18" t="s">
        <v>9</v>
      </c>
      <c r="K26" s="253"/>
      <c r="L26" s="16" t="s">
        <v>30</v>
      </c>
      <c r="M26" s="17" t="s">
        <v>26</v>
      </c>
      <c r="N26" s="261"/>
      <c r="O26" s="56" t="s">
        <v>16</v>
      </c>
      <c r="P26" s="264"/>
      <c r="Q26" s="241"/>
      <c r="R26" s="241"/>
      <c r="S26" s="169" t="s">
        <v>138</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6"/>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7"/>
      <c r="Q28" s="58"/>
      <c r="R28" s="58"/>
      <c r="S28" s="119"/>
    </row>
    <row r="29" spans="1:22" s="165" customFormat="1" ht="60" customHeight="1" x14ac:dyDescent="0.25">
      <c r="A29" s="179" t="s">
        <v>59</v>
      </c>
      <c r="B29" s="178" t="s">
        <v>77</v>
      </c>
      <c r="C29" s="178" t="s">
        <v>78</v>
      </c>
      <c r="D29" s="180" t="s">
        <v>280</v>
      </c>
      <c r="E29" s="155" t="s">
        <v>131</v>
      </c>
      <c r="F29" s="43">
        <v>876</v>
      </c>
      <c r="G29" s="43" t="s">
        <v>32</v>
      </c>
      <c r="H29" s="43">
        <v>1</v>
      </c>
      <c r="I29" s="181">
        <v>71100000000</v>
      </c>
      <c r="J29" s="181" t="s">
        <v>33</v>
      </c>
      <c r="K29" s="175"/>
      <c r="L29" s="127"/>
      <c r="M29" s="176"/>
      <c r="N29" s="177" t="s">
        <v>49</v>
      </c>
      <c r="O29" s="104" t="s">
        <v>287</v>
      </c>
      <c r="P29" s="44" t="s">
        <v>50</v>
      </c>
      <c r="Q29" s="163" t="s">
        <v>48</v>
      </c>
      <c r="R29" s="164" t="s">
        <v>48</v>
      </c>
      <c r="S29" s="172"/>
    </row>
    <row r="30" spans="1:22" s="165" customFormat="1" ht="66" customHeight="1" x14ac:dyDescent="0.25">
      <c r="A30" s="179" t="s">
        <v>141</v>
      </c>
      <c r="B30" s="178" t="s">
        <v>39</v>
      </c>
      <c r="C30" s="178" t="s">
        <v>39</v>
      </c>
      <c r="D30" s="180" t="s">
        <v>143</v>
      </c>
      <c r="E30" s="155" t="s">
        <v>131</v>
      </c>
      <c r="F30" s="43">
        <v>876</v>
      </c>
      <c r="G30" s="43" t="s">
        <v>32</v>
      </c>
      <c r="H30" s="43">
        <v>1</v>
      </c>
      <c r="I30" s="181">
        <v>71100000000</v>
      </c>
      <c r="J30" s="181" t="s">
        <v>33</v>
      </c>
      <c r="K30" s="175"/>
      <c r="L30" s="127"/>
      <c r="M30" s="176"/>
      <c r="N30" s="177" t="s">
        <v>49</v>
      </c>
      <c r="O30" s="104" t="s">
        <v>287</v>
      </c>
      <c r="P30" s="44" t="s">
        <v>50</v>
      </c>
      <c r="Q30" s="163" t="s">
        <v>48</v>
      </c>
      <c r="R30" s="164" t="s">
        <v>48</v>
      </c>
      <c r="S30" s="172"/>
    </row>
    <row r="31" spans="1:22" s="165" customFormat="1" ht="66.75" customHeight="1" x14ac:dyDescent="0.25">
      <c r="A31" s="179" t="s">
        <v>142</v>
      </c>
      <c r="B31" s="178" t="s">
        <v>39</v>
      </c>
      <c r="C31" s="178" t="s">
        <v>39</v>
      </c>
      <c r="D31" s="180" t="s">
        <v>276</v>
      </c>
      <c r="E31" s="155" t="s">
        <v>131</v>
      </c>
      <c r="F31" s="43">
        <v>876</v>
      </c>
      <c r="G31" s="43" t="s">
        <v>32</v>
      </c>
      <c r="H31" s="43">
        <v>1</v>
      </c>
      <c r="I31" s="181">
        <v>71100000000</v>
      </c>
      <c r="J31" s="181" t="s">
        <v>33</v>
      </c>
      <c r="K31" s="175"/>
      <c r="L31" s="127"/>
      <c r="M31" s="176"/>
      <c r="N31" s="177" t="s">
        <v>49</v>
      </c>
      <c r="O31" s="104" t="s">
        <v>287</v>
      </c>
      <c r="P31" s="44" t="s">
        <v>50</v>
      </c>
      <c r="Q31" s="163" t="s">
        <v>48</v>
      </c>
      <c r="R31" s="164" t="s">
        <v>48</v>
      </c>
      <c r="S31" s="172"/>
    </row>
    <row r="32" spans="1:22" s="165" customFormat="1" ht="60" customHeight="1" x14ac:dyDescent="0.25">
      <c r="A32" s="179" t="s">
        <v>144</v>
      </c>
      <c r="B32" s="178" t="s">
        <v>145</v>
      </c>
      <c r="C32" s="178" t="s">
        <v>145</v>
      </c>
      <c r="D32" s="174" t="s">
        <v>146</v>
      </c>
      <c r="E32" s="155" t="s">
        <v>131</v>
      </c>
      <c r="F32" s="43">
        <v>876</v>
      </c>
      <c r="G32" s="43" t="s">
        <v>32</v>
      </c>
      <c r="H32" s="43">
        <v>1</v>
      </c>
      <c r="I32" s="99">
        <v>71100000000</v>
      </c>
      <c r="J32" s="99" t="s">
        <v>33</v>
      </c>
      <c r="K32" s="175">
        <v>258234493.21000001</v>
      </c>
      <c r="L32" s="127">
        <v>44136</v>
      </c>
      <c r="M32" s="176">
        <v>45261</v>
      </c>
      <c r="N32" s="177" t="s">
        <v>285</v>
      </c>
      <c r="O32" s="104" t="s">
        <v>287</v>
      </c>
      <c r="P32" s="44" t="s">
        <v>50</v>
      </c>
      <c r="Q32" s="163" t="s">
        <v>48</v>
      </c>
      <c r="R32" s="164" t="s">
        <v>48</v>
      </c>
      <c r="S32" s="172"/>
    </row>
    <row r="33" spans="1:19" s="165" customFormat="1" ht="51" x14ac:dyDescent="0.25">
      <c r="A33" s="179" t="s">
        <v>147</v>
      </c>
      <c r="B33" s="178" t="s">
        <v>148</v>
      </c>
      <c r="C33" s="178" t="s">
        <v>148</v>
      </c>
      <c r="D33" s="174" t="s">
        <v>149</v>
      </c>
      <c r="E33" s="155" t="s">
        <v>131</v>
      </c>
      <c r="F33" s="43">
        <v>876</v>
      </c>
      <c r="G33" s="43" t="s">
        <v>32</v>
      </c>
      <c r="H33" s="43">
        <v>1</v>
      </c>
      <c r="I33" s="99">
        <v>71100000000</v>
      </c>
      <c r="J33" s="99" t="s">
        <v>33</v>
      </c>
      <c r="K33" s="175">
        <v>44409960</v>
      </c>
      <c r="L33" s="127">
        <v>44136</v>
      </c>
      <c r="M33" s="176">
        <v>45261</v>
      </c>
      <c r="N33" s="177" t="s">
        <v>51</v>
      </c>
      <c r="O33" s="104" t="s">
        <v>287</v>
      </c>
      <c r="P33" s="44" t="s">
        <v>48</v>
      </c>
      <c r="Q33" s="163" t="s">
        <v>48</v>
      </c>
      <c r="R33" s="164" t="s">
        <v>48</v>
      </c>
      <c r="S33" s="172"/>
    </row>
    <row r="34" spans="1:19" s="165" customFormat="1" ht="63.75" customHeight="1" x14ac:dyDescent="0.25">
      <c r="A34" s="179" t="s">
        <v>150</v>
      </c>
      <c r="B34" s="178" t="s">
        <v>85</v>
      </c>
      <c r="C34" s="178" t="s">
        <v>85</v>
      </c>
      <c r="D34" s="174" t="s">
        <v>151</v>
      </c>
      <c r="E34" s="155" t="s">
        <v>131</v>
      </c>
      <c r="F34" s="43">
        <v>876</v>
      </c>
      <c r="G34" s="43" t="s">
        <v>32</v>
      </c>
      <c r="H34" s="43">
        <v>1</v>
      </c>
      <c r="I34" s="99">
        <v>71100000000</v>
      </c>
      <c r="J34" s="99" t="s">
        <v>33</v>
      </c>
      <c r="K34" s="175">
        <v>1795000</v>
      </c>
      <c r="L34" s="127">
        <v>44197</v>
      </c>
      <c r="M34" s="176">
        <v>44625</v>
      </c>
      <c r="N34" s="177" t="s">
        <v>52</v>
      </c>
      <c r="O34" s="104" t="s">
        <v>287</v>
      </c>
      <c r="P34" s="44" t="s">
        <v>48</v>
      </c>
      <c r="Q34" s="163" t="s">
        <v>48</v>
      </c>
      <c r="R34" s="164" t="s">
        <v>48</v>
      </c>
      <c r="S34" s="172" t="s">
        <v>50</v>
      </c>
    </row>
    <row r="35" spans="1:19" s="165" customFormat="1" ht="51" x14ac:dyDescent="0.25">
      <c r="A35" s="179" t="s">
        <v>152</v>
      </c>
      <c r="B35" s="178" t="s">
        <v>153</v>
      </c>
      <c r="C35" s="178" t="s">
        <v>153</v>
      </c>
      <c r="D35" s="174" t="s">
        <v>154</v>
      </c>
      <c r="E35" s="155" t="s">
        <v>131</v>
      </c>
      <c r="F35" s="43">
        <v>876</v>
      </c>
      <c r="G35" s="43" t="s">
        <v>32</v>
      </c>
      <c r="H35" s="43">
        <v>1</v>
      </c>
      <c r="I35" s="99">
        <v>71100000000</v>
      </c>
      <c r="J35" s="99" t="s">
        <v>33</v>
      </c>
      <c r="K35" s="175">
        <v>19070374.739999998</v>
      </c>
      <c r="L35" s="127">
        <v>43922</v>
      </c>
      <c r="M35" s="176">
        <v>44896</v>
      </c>
      <c r="N35" s="177" t="s">
        <v>35</v>
      </c>
      <c r="O35" s="104" t="s">
        <v>288</v>
      </c>
      <c r="P35" s="44" t="s">
        <v>48</v>
      </c>
      <c r="Q35" s="163" t="s">
        <v>48</v>
      </c>
      <c r="R35" s="164" t="s">
        <v>48</v>
      </c>
      <c r="S35" s="172" t="s">
        <v>50</v>
      </c>
    </row>
    <row r="36" spans="1:19" s="165" customFormat="1" ht="51" x14ac:dyDescent="0.25">
      <c r="A36" s="179" t="s">
        <v>155</v>
      </c>
      <c r="B36" s="178" t="s">
        <v>156</v>
      </c>
      <c r="C36" s="178" t="s">
        <v>156</v>
      </c>
      <c r="D36" s="174" t="s">
        <v>157</v>
      </c>
      <c r="E36" s="155" t="s">
        <v>131</v>
      </c>
      <c r="F36" s="43">
        <v>876</v>
      </c>
      <c r="G36" s="43" t="s">
        <v>32</v>
      </c>
      <c r="H36" s="43">
        <v>1</v>
      </c>
      <c r="I36" s="99">
        <v>71100000000</v>
      </c>
      <c r="J36" s="99" t="s">
        <v>33</v>
      </c>
      <c r="K36" s="175">
        <v>41801009.100000001</v>
      </c>
      <c r="L36" s="127">
        <v>44013</v>
      </c>
      <c r="M36" s="176">
        <v>44896</v>
      </c>
      <c r="N36" s="177" t="s">
        <v>35</v>
      </c>
      <c r="O36" s="104" t="s">
        <v>288</v>
      </c>
      <c r="P36" s="44" t="s">
        <v>48</v>
      </c>
      <c r="Q36" s="163" t="s">
        <v>48</v>
      </c>
      <c r="R36" s="164" t="s">
        <v>48</v>
      </c>
      <c r="S36" s="172" t="s">
        <v>50</v>
      </c>
    </row>
    <row r="37" spans="1:19" s="165" customFormat="1" ht="51" x14ac:dyDescent="0.25">
      <c r="A37" s="179" t="s">
        <v>158</v>
      </c>
      <c r="B37" s="178" t="s">
        <v>89</v>
      </c>
      <c r="C37" s="178" t="s">
        <v>159</v>
      </c>
      <c r="D37" s="174" t="s">
        <v>160</v>
      </c>
      <c r="E37" s="155" t="s">
        <v>131</v>
      </c>
      <c r="F37" s="43">
        <v>876</v>
      </c>
      <c r="G37" s="43" t="s">
        <v>32</v>
      </c>
      <c r="H37" s="43">
        <v>1</v>
      </c>
      <c r="I37" s="99">
        <v>71100000000</v>
      </c>
      <c r="J37" s="99" t="s">
        <v>33</v>
      </c>
      <c r="K37" s="175">
        <v>603823.4</v>
      </c>
      <c r="L37" s="127">
        <v>44105</v>
      </c>
      <c r="M37" s="176">
        <v>45261</v>
      </c>
      <c r="N37" s="177" t="s">
        <v>35</v>
      </c>
      <c r="O37" s="104" t="s">
        <v>288</v>
      </c>
      <c r="P37" s="44" t="s">
        <v>48</v>
      </c>
      <c r="Q37" s="163" t="s">
        <v>48</v>
      </c>
      <c r="R37" s="164" t="s">
        <v>48</v>
      </c>
      <c r="S37" s="172"/>
    </row>
    <row r="38" spans="1:19" s="165" customFormat="1" ht="25.5" x14ac:dyDescent="0.25">
      <c r="A38" s="179" t="s">
        <v>161</v>
      </c>
      <c r="B38" s="178" t="s">
        <v>162</v>
      </c>
      <c r="C38" s="178" t="s">
        <v>162</v>
      </c>
      <c r="D38" s="180" t="s">
        <v>277</v>
      </c>
      <c r="E38" s="155" t="s">
        <v>313</v>
      </c>
      <c r="F38" s="43"/>
      <c r="G38" s="43"/>
      <c r="H38" s="43"/>
      <c r="I38" s="99"/>
      <c r="J38" s="99"/>
      <c r="K38" s="175"/>
      <c r="L38" s="127"/>
      <c r="M38" s="176"/>
      <c r="N38" s="177"/>
      <c r="O38" s="104"/>
      <c r="P38" s="44"/>
      <c r="Q38" s="163"/>
      <c r="R38" s="164"/>
      <c r="S38" s="172"/>
    </row>
    <row r="39" spans="1:19" s="165" customFormat="1" ht="51" x14ac:dyDescent="0.25">
      <c r="A39" s="179" t="s">
        <v>163</v>
      </c>
      <c r="B39" s="178" t="s">
        <v>92</v>
      </c>
      <c r="C39" s="178" t="s">
        <v>164</v>
      </c>
      <c r="D39" s="174" t="s">
        <v>165</v>
      </c>
      <c r="E39" s="155" t="s">
        <v>131</v>
      </c>
      <c r="F39" s="43">
        <v>876</v>
      </c>
      <c r="G39" s="43" t="s">
        <v>32</v>
      </c>
      <c r="H39" s="43">
        <v>1</v>
      </c>
      <c r="I39" s="99">
        <v>71100000000</v>
      </c>
      <c r="J39" s="99" t="s">
        <v>33</v>
      </c>
      <c r="K39" s="175">
        <v>1609920</v>
      </c>
      <c r="L39" s="127">
        <v>43770</v>
      </c>
      <c r="M39" s="176">
        <v>44896</v>
      </c>
      <c r="N39" s="177" t="s">
        <v>35</v>
      </c>
      <c r="O39" s="104" t="s">
        <v>288</v>
      </c>
      <c r="P39" s="44" t="s">
        <v>48</v>
      </c>
      <c r="Q39" s="163" t="s">
        <v>48</v>
      </c>
      <c r="R39" s="164" t="s">
        <v>48</v>
      </c>
      <c r="S39" s="172"/>
    </row>
    <row r="40" spans="1:19" s="165" customFormat="1" ht="51" x14ac:dyDescent="0.25">
      <c r="A40" s="179" t="s">
        <v>166</v>
      </c>
      <c r="B40" s="178" t="s">
        <v>167</v>
      </c>
      <c r="C40" s="178" t="s">
        <v>168</v>
      </c>
      <c r="D40" s="174" t="s">
        <v>169</v>
      </c>
      <c r="E40" s="155" t="s">
        <v>131</v>
      </c>
      <c r="F40" s="43">
        <v>876</v>
      </c>
      <c r="G40" s="43" t="s">
        <v>32</v>
      </c>
      <c r="H40" s="43">
        <v>1</v>
      </c>
      <c r="I40" s="99">
        <v>71100000000</v>
      </c>
      <c r="J40" s="99" t="s">
        <v>33</v>
      </c>
      <c r="K40" s="175">
        <v>1578600</v>
      </c>
      <c r="L40" s="127">
        <v>43770</v>
      </c>
      <c r="M40" s="176">
        <v>44896</v>
      </c>
      <c r="N40" s="177" t="s">
        <v>35</v>
      </c>
      <c r="O40" s="104" t="s">
        <v>288</v>
      </c>
      <c r="P40" s="44" t="s">
        <v>48</v>
      </c>
      <c r="Q40" s="163" t="s">
        <v>48</v>
      </c>
      <c r="R40" s="164" t="s">
        <v>48</v>
      </c>
      <c r="S40" s="172"/>
    </row>
    <row r="41" spans="1:19" s="165" customFormat="1" ht="51" x14ac:dyDescent="0.25">
      <c r="A41" s="179" t="s">
        <v>170</v>
      </c>
      <c r="B41" s="178" t="s">
        <v>171</v>
      </c>
      <c r="C41" s="178" t="s">
        <v>172</v>
      </c>
      <c r="D41" s="174" t="s">
        <v>173</v>
      </c>
      <c r="E41" s="155" t="s">
        <v>131</v>
      </c>
      <c r="F41" s="43">
        <v>876</v>
      </c>
      <c r="G41" s="43" t="s">
        <v>32</v>
      </c>
      <c r="H41" s="43">
        <v>1</v>
      </c>
      <c r="I41" s="99">
        <v>71100000000</v>
      </c>
      <c r="J41" s="99" t="s">
        <v>33</v>
      </c>
      <c r="K41" s="175">
        <v>16354216.35</v>
      </c>
      <c r="L41" s="127">
        <v>43770</v>
      </c>
      <c r="M41" s="176">
        <v>44896</v>
      </c>
      <c r="N41" s="177" t="s">
        <v>51</v>
      </c>
      <c r="O41" s="104" t="s">
        <v>287</v>
      </c>
      <c r="P41" s="44" t="s">
        <v>48</v>
      </c>
      <c r="Q41" s="163" t="s">
        <v>48</v>
      </c>
      <c r="R41" s="164" t="s">
        <v>48</v>
      </c>
      <c r="S41" s="172"/>
    </row>
    <row r="42" spans="1:19" s="165" customFormat="1" ht="51" x14ac:dyDescent="0.25">
      <c r="A42" s="179" t="s">
        <v>174</v>
      </c>
      <c r="B42" s="178" t="s">
        <v>92</v>
      </c>
      <c r="C42" s="178" t="s">
        <v>164</v>
      </c>
      <c r="D42" s="174" t="s">
        <v>175</v>
      </c>
      <c r="E42" s="155" t="s">
        <v>131</v>
      </c>
      <c r="F42" s="43">
        <v>876</v>
      </c>
      <c r="G42" s="43" t="s">
        <v>32</v>
      </c>
      <c r="H42" s="43">
        <v>1</v>
      </c>
      <c r="I42" s="99">
        <v>71100000000</v>
      </c>
      <c r="J42" s="99" t="s">
        <v>33</v>
      </c>
      <c r="K42" s="175">
        <v>2196000</v>
      </c>
      <c r="L42" s="127">
        <v>43770</v>
      </c>
      <c r="M42" s="176">
        <v>44896</v>
      </c>
      <c r="N42" s="177" t="s">
        <v>35</v>
      </c>
      <c r="O42" s="104" t="s">
        <v>288</v>
      </c>
      <c r="P42" s="44" t="s">
        <v>48</v>
      </c>
      <c r="Q42" s="163" t="s">
        <v>48</v>
      </c>
      <c r="R42" s="164" t="s">
        <v>48</v>
      </c>
      <c r="S42" s="172"/>
    </row>
    <row r="43" spans="1:19" s="165" customFormat="1" ht="63.75" x14ac:dyDescent="0.25">
      <c r="A43" s="179" t="s">
        <v>176</v>
      </c>
      <c r="B43" s="178" t="s">
        <v>92</v>
      </c>
      <c r="C43" s="178" t="s">
        <v>164</v>
      </c>
      <c r="D43" s="174" t="s">
        <v>115</v>
      </c>
      <c r="E43" s="155" t="s">
        <v>131</v>
      </c>
      <c r="F43" s="43">
        <v>876</v>
      </c>
      <c r="G43" s="43" t="s">
        <v>32</v>
      </c>
      <c r="H43" s="43">
        <v>1</v>
      </c>
      <c r="I43" s="99">
        <v>71100000000</v>
      </c>
      <c r="J43" s="99" t="s">
        <v>33</v>
      </c>
      <c r="K43" s="175">
        <v>864000</v>
      </c>
      <c r="L43" s="127">
        <v>43800</v>
      </c>
      <c r="M43" s="176">
        <v>44896</v>
      </c>
      <c r="N43" s="177" t="s">
        <v>35</v>
      </c>
      <c r="O43" s="104" t="s">
        <v>288</v>
      </c>
      <c r="P43" s="44" t="s">
        <v>48</v>
      </c>
      <c r="Q43" s="163" t="s">
        <v>48</v>
      </c>
      <c r="R43" s="164" t="s">
        <v>48</v>
      </c>
      <c r="S43" s="172"/>
    </row>
    <row r="44" spans="1:19" s="165" customFormat="1" ht="51" x14ac:dyDescent="0.25">
      <c r="A44" s="179" t="s">
        <v>177</v>
      </c>
      <c r="B44" s="178" t="s">
        <v>133</v>
      </c>
      <c r="C44" s="178" t="s">
        <v>133</v>
      </c>
      <c r="D44" s="174" t="s">
        <v>178</v>
      </c>
      <c r="E44" s="155" t="s">
        <v>131</v>
      </c>
      <c r="F44" s="43">
        <v>876</v>
      </c>
      <c r="G44" s="43" t="s">
        <v>32</v>
      </c>
      <c r="H44" s="43">
        <v>1</v>
      </c>
      <c r="I44" s="99">
        <v>71100000000</v>
      </c>
      <c r="J44" s="99" t="s">
        <v>33</v>
      </c>
      <c r="K44" s="175">
        <v>21240000</v>
      </c>
      <c r="L44" s="127">
        <v>43800</v>
      </c>
      <c r="M44" s="176">
        <v>44896</v>
      </c>
      <c r="N44" s="177" t="s">
        <v>51</v>
      </c>
      <c r="O44" s="104" t="s">
        <v>287</v>
      </c>
      <c r="P44" s="44" t="s">
        <v>48</v>
      </c>
      <c r="Q44" s="163" t="s">
        <v>48</v>
      </c>
      <c r="R44" s="164" t="s">
        <v>48</v>
      </c>
      <c r="S44" s="172"/>
    </row>
    <row r="45" spans="1:19" s="165" customFormat="1" ht="66.75" customHeight="1" x14ac:dyDescent="0.25">
      <c r="A45" s="179" t="s">
        <v>179</v>
      </c>
      <c r="B45" s="178" t="s">
        <v>180</v>
      </c>
      <c r="C45" s="178" t="s">
        <v>180</v>
      </c>
      <c r="D45" s="174" t="s">
        <v>181</v>
      </c>
      <c r="E45" s="155" t="s">
        <v>131</v>
      </c>
      <c r="F45" s="43">
        <v>876</v>
      </c>
      <c r="G45" s="43" t="s">
        <v>32</v>
      </c>
      <c r="H45" s="43">
        <v>1</v>
      </c>
      <c r="I45" s="99">
        <v>71100000000</v>
      </c>
      <c r="J45" s="99" t="s">
        <v>33</v>
      </c>
      <c r="K45" s="175">
        <v>4680000</v>
      </c>
      <c r="L45" s="127">
        <v>43770</v>
      </c>
      <c r="M45" s="176">
        <v>44896</v>
      </c>
      <c r="N45" s="177" t="s">
        <v>51</v>
      </c>
      <c r="O45" s="104" t="s">
        <v>287</v>
      </c>
      <c r="P45" s="44" t="s">
        <v>48</v>
      </c>
      <c r="Q45" s="163" t="s">
        <v>48</v>
      </c>
      <c r="R45" s="164" t="s">
        <v>48</v>
      </c>
      <c r="S45" s="172"/>
    </row>
    <row r="46" spans="1:19" s="165" customFormat="1" ht="51" x14ac:dyDescent="0.25">
      <c r="A46" s="179" t="s">
        <v>182</v>
      </c>
      <c r="B46" s="178" t="s">
        <v>183</v>
      </c>
      <c r="C46" s="178" t="s">
        <v>183</v>
      </c>
      <c r="D46" s="174" t="s">
        <v>184</v>
      </c>
      <c r="E46" s="155" t="s">
        <v>131</v>
      </c>
      <c r="F46" s="43">
        <v>876</v>
      </c>
      <c r="G46" s="43" t="s">
        <v>32</v>
      </c>
      <c r="H46" s="43">
        <v>1</v>
      </c>
      <c r="I46" s="99">
        <v>71100000000</v>
      </c>
      <c r="J46" s="99" t="s">
        <v>33</v>
      </c>
      <c r="K46" s="175">
        <v>5760000</v>
      </c>
      <c r="L46" s="127">
        <v>43771</v>
      </c>
      <c r="M46" s="176">
        <v>44896</v>
      </c>
      <c r="N46" s="177" t="s">
        <v>35</v>
      </c>
      <c r="O46" s="104" t="s">
        <v>288</v>
      </c>
      <c r="P46" s="44" t="s">
        <v>48</v>
      </c>
      <c r="Q46" s="163" t="s">
        <v>48</v>
      </c>
      <c r="R46" s="164" t="s">
        <v>48</v>
      </c>
      <c r="S46" s="172" t="s">
        <v>50</v>
      </c>
    </row>
    <row r="47" spans="1:19" s="165" customFormat="1" ht="63.75" x14ac:dyDescent="0.25">
      <c r="A47" s="179" t="s">
        <v>185</v>
      </c>
      <c r="B47" s="178" t="s">
        <v>164</v>
      </c>
      <c r="C47" s="178" t="s">
        <v>164</v>
      </c>
      <c r="D47" s="174" t="s">
        <v>186</v>
      </c>
      <c r="E47" s="155" t="s">
        <v>131</v>
      </c>
      <c r="F47" s="43">
        <v>876</v>
      </c>
      <c r="G47" s="43" t="s">
        <v>32</v>
      </c>
      <c r="H47" s="43">
        <v>1</v>
      </c>
      <c r="I47" s="99">
        <v>71100000000</v>
      </c>
      <c r="J47" s="99" t="s">
        <v>33</v>
      </c>
      <c r="K47" s="175">
        <v>2162000</v>
      </c>
      <c r="L47" s="127">
        <v>43772</v>
      </c>
      <c r="M47" s="176">
        <v>44896</v>
      </c>
      <c r="N47" s="177" t="s">
        <v>35</v>
      </c>
      <c r="O47" s="104" t="s">
        <v>288</v>
      </c>
      <c r="P47" s="44" t="s">
        <v>48</v>
      </c>
      <c r="Q47" s="163" t="s">
        <v>48</v>
      </c>
      <c r="R47" s="164" t="s">
        <v>48</v>
      </c>
      <c r="S47" s="172"/>
    </row>
    <row r="48" spans="1:19" s="165" customFormat="1" ht="51" x14ac:dyDescent="0.25">
      <c r="A48" s="179" t="s">
        <v>187</v>
      </c>
      <c r="B48" s="178" t="s">
        <v>92</v>
      </c>
      <c r="C48" s="178" t="s">
        <v>164</v>
      </c>
      <c r="D48" s="174" t="s">
        <v>188</v>
      </c>
      <c r="E48" s="155" t="s">
        <v>131</v>
      </c>
      <c r="F48" s="43">
        <v>876</v>
      </c>
      <c r="G48" s="43" t="s">
        <v>32</v>
      </c>
      <c r="H48" s="43">
        <v>1</v>
      </c>
      <c r="I48" s="99">
        <v>71100000000</v>
      </c>
      <c r="J48" s="99" t="s">
        <v>33</v>
      </c>
      <c r="K48" s="175">
        <v>2242800</v>
      </c>
      <c r="L48" s="127">
        <v>43773</v>
      </c>
      <c r="M48" s="176">
        <v>44896</v>
      </c>
      <c r="N48" s="177" t="s">
        <v>35</v>
      </c>
      <c r="O48" s="104" t="s">
        <v>288</v>
      </c>
      <c r="P48" s="44" t="s">
        <v>48</v>
      </c>
      <c r="Q48" s="163" t="s">
        <v>48</v>
      </c>
      <c r="R48" s="164" t="s">
        <v>48</v>
      </c>
      <c r="S48" s="172"/>
    </row>
    <row r="49" spans="1:19" s="165" customFormat="1" ht="63.75" x14ac:dyDescent="0.25">
      <c r="A49" s="179" t="s">
        <v>189</v>
      </c>
      <c r="B49" s="178" t="s">
        <v>130</v>
      </c>
      <c r="C49" s="178" t="s">
        <v>130</v>
      </c>
      <c r="D49" s="174" t="s">
        <v>190</v>
      </c>
      <c r="E49" s="155" t="s">
        <v>131</v>
      </c>
      <c r="F49" s="43">
        <v>876</v>
      </c>
      <c r="G49" s="43" t="s">
        <v>32</v>
      </c>
      <c r="H49" s="43">
        <v>1</v>
      </c>
      <c r="I49" s="99">
        <v>71100000000</v>
      </c>
      <c r="J49" s="99" t="s">
        <v>33</v>
      </c>
      <c r="K49" s="175">
        <v>7630773</v>
      </c>
      <c r="L49" s="127">
        <v>44317</v>
      </c>
      <c r="M49" s="176">
        <v>44897</v>
      </c>
      <c r="N49" s="177" t="s">
        <v>286</v>
      </c>
      <c r="O49" s="104" t="s">
        <v>287</v>
      </c>
      <c r="P49" s="44" t="s">
        <v>50</v>
      </c>
      <c r="Q49" s="163" t="s">
        <v>48</v>
      </c>
      <c r="R49" s="164" t="s">
        <v>48</v>
      </c>
      <c r="S49" s="172"/>
    </row>
    <row r="50" spans="1:19" s="165" customFormat="1" ht="63.75" x14ac:dyDescent="0.25">
      <c r="A50" s="179" t="s">
        <v>191</v>
      </c>
      <c r="B50" s="178" t="s">
        <v>153</v>
      </c>
      <c r="C50" s="178" t="s">
        <v>118</v>
      </c>
      <c r="D50" s="174" t="s">
        <v>192</v>
      </c>
      <c r="E50" s="155" t="s">
        <v>131</v>
      </c>
      <c r="F50" s="43">
        <v>876</v>
      </c>
      <c r="G50" s="43" t="s">
        <v>32</v>
      </c>
      <c r="H50" s="43">
        <v>1</v>
      </c>
      <c r="I50" s="99">
        <v>71100000000</v>
      </c>
      <c r="J50" s="99" t="s">
        <v>33</v>
      </c>
      <c r="K50" s="175">
        <v>2362550.4</v>
      </c>
      <c r="L50" s="127">
        <v>44228</v>
      </c>
      <c r="M50" s="176">
        <v>45263</v>
      </c>
      <c r="N50" s="177" t="s">
        <v>35</v>
      </c>
      <c r="O50" s="104" t="s">
        <v>288</v>
      </c>
      <c r="P50" s="44" t="s">
        <v>48</v>
      </c>
      <c r="Q50" s="163" t="s">
        <v>48</v>
      </c>
      <c r="R50" s="164" t="s">
        <v>48</v>
      </c>
      <c r="S50" s="172" t="s">
        <v>50</v>
      </c>
    </row>
    <row r="51" spans="1:19" s="165" customFormat="1" ht="51" x14ac:dyDescent="0.25">
      <c r="A51" s="179" t="s">
        <v>193</v>
      </c>
      <c r="B51" s="178" t="s">
        <v>153</v>
      </c>
      <c r="C51" s="178" t="s">
        <v>153</v>
      </c>
      <c r="D51" s="174" t="s">
        <v>194</v>
      </c>
      <c r="E51" s="155" t="s">
        <v>131</v>
      </c>
      <c r="F51" s="43">
        <v>876</v>
      </c>
      <c r="G51" s="43" t="s">
        <v>32</v>
      </c>
      <c r="H51" s="43">
        <v>1</v>
      </c>
      <c r="I51" s="99">
        <v>71100000000</v>
      </c>
      <c r="J51" s="99" t="s">
        <v>33</v>
      </c>
      <c r="K51" s="175">
        <v>612000</v>
      </c>
      <c r="L51" s="127">
        <v>44229</v>
      </c>
      <c r="M51" s="176">
        <v>45264</v>
      </c>
      <c r="N51" s="177" t="s">
        <v>35</v>
      </c>
      <c r="O51" s="104" t="s">
        <v>288</v>
      </c>
      <c r="P51" s="44" t="s">
        <v>48</v>
      </c>
      <c r="Q51" s="163" t="s">
        <v>48</v>
      </c>
      <c r="R51" s="164" t="s">
        <v>48</v>
      </c>
      <c r="S51" s="172" t="s">
        <v>50</v>
      </c>
    </row>
    <row r="52" spans="1:19" s="165" customFormat="1" ht="51" x14ac:dyDescent="0.25">
      <c r="A52" s="179" t="s">
        <v>195</v>
      </c>
      <c r="B52" s="178" t="s">
        <v>81</v>
      </c>
      <c r="C52" s="178" t="s">
        <v>196</v>
      </c>
      <c r="D52" s="174" t="s">
        <v>197</v>
      </c>
      <c r="E52" s="155" t="s">
        <v>131</v>
      </c>
      <c r="F52" s="43">
        <v>876</v>
      </c>
      <c r="G52" s="43" t="s">
        <v>32</v>
      </c>
      <c r="H52" s="43">
        <v>1</v>
      </c>
      <c r="I52" s="99">
        <v>71100000000</v>
      </c>
      <c r="J52" s="99" t="s">
        <v>33</v>
      </c>
      <c r="K52" s="175">
        <v>1908000</v>
      </c>
      <c r="L52" s="127">
        <v>44230</v>
      </c>
      <c r="M52" s="176">
        <v>45265</v>
      </c>
      <c r="N52" s="177" t="s">
        <v>35</v>
      </c>
      <c r="O52" s="104" t="s">
        <v>288</v>
      </c>
      <c r="P52" s="44" t="s">
        <v>48</v>
      </c>
      <c r="Q52" s="163" t="s">
        <v>48</v>
      </c>
      <c r="R52" s="164" t="s">
        <v>48</v>
      </c>
      <c r="S52" s="172" t="s">
        <v>50</v>
      </c>
    </row>
    <row r="53" spans="1:19" s="165" customFormat="1" ht="63.75" x14ac:dyDescent="0.25">
      <c r="A53" s="179" t="s">
        <v>198</v>
      </c>
      <c r="B53" s="178" t="s">
        <v>118</v>
      </c>
      <c r="C53" s="178" t="s">
        <v>118</v>
      </c>
      <c r="D53" s="174" t="s">
        <v>199</v>
      </c>
      <c r="E53" s="155" t="s">
        <v>131</v>
      </c>
      <c r="F53" s="43">
        <v>876</v>
      </c>
      <c r="G53" s="43" t="s">
        <v>32</v>
      </c>
      <c r="H53" s="43">
        <v>1</v>
      </c>
      <c r="I53" s="99">
        <v>71100000000</v>
      </c>
      <c r="J53" s="99" t="s">
        <v>33</v>
      </c>
      <c r="K53" s="175">
        <v>1827827863</v>
      </c>
      <c r="L53" s="127">
        <v>44231</v>
      </c>
      <c r="M53" s="176">
        <v>45266</v>
      </c>
      <c r="N53" s="177" t="s">
        <v>35</v>
      </c>
      <c r="O53" s="104" t="s">
        <v>288</v>
      </c>
      <c r="P53" s="44" t="s">
        <v>48</v>
      </c>
      <c r="Q53" s="163" t="s">
        <v>48</v>
      </c>
      <c r="R53" s="164" t="s">
        <v>48</v>
      </c>
      <c r="S53" s="172" t="s">
        <v>50</v>
      </c>
    </row>
    <row r="54" spans="1:19" s="165" customFormat="1" ht="51" x14ac:dyDescent="0.25">
      <c r="A54" s="179" t="s">
        <v>200</v>
      </c>
      <c r="B54" s="178" t="s">
        <v>201</v>
      </c>
      <c r="C54" s="178" t="s">
        <v>201</v>
      </c>
      <c r="D54" s="174" t="s">
        <v>202</v>
      </c>
      <c r="E54" s="155" t="s">
        <v>131</v>
      </c>
      <c r="F54" s="43">
        <v>876</v>
      </c>
      <c r="G54" s="43" t="s">
        <v>32</v>
      </c>
      <c r="H54" s="43">
        <v>1</v>
      </c>
      <c r="I54" s="99">
        <v>71100000000</v>
      </c>
      <c r="J54" s="99" t="s">
        <v>33</v>
      </c>
      <c r="K54" s="175">
        <v>490712.4</v>
      </c>
      <c r="L54" s="127">
        <v>44232</v>
      </c>
      <c r="M54" s="176">
        <v>45267</v>
      </c>
      <c r="N54" s="177" t="s">
        <v>35</v>
      </c>
      <c r="O54" s="104" t="s">
        <v>288</v>
      </c>
      <c r="P54" s="44" t="s">
        <v>48</v>
      </c>
      <c r="Q54" s="163" t="s">
        <v>48</v>
      </c>
      <c r="R54" s="164" t="s">
        <v>48</v>
      </c>
      <c r="S54" s="172" t="s">
        <v>50</v>
      </c>
    </row>
    <row r="55" spans="1:19" s="165" customFormat="1" ht="63.75" x14ac:dyDescent="0.25">
      <c r="A55" s="179" t="s">
        <v>203</v>
      </c>
      <c r="B55" s="178" t="s">
        <v>118</v>
      </c>
      <c r="C55" s="178" t="s">
        <v>118</v>
      </c>
      <c r="D55" s="174" t="s">
        <v>204</v>
      </c>
      <c r="E55" s="155" t="s">
        <v>131</v>
      </c>
      <c r="F55" s="43">
        <v>876</v>
      </c>
      <c r="G55" s="43" t="s">
        <v>32</v>
      </c>
      <c r="H55" s="43">
        <v>1</v>
      </c>
      <c r="I55" s="99">
        <v>71100000000</v>
      </c>
      <c r="J55" s="99" t="s">
        <v>33</v>
      </c>
      <c r="K55" s="175">
        <v>2473243.2000000002</v>
      </c>
      <c r="L55" s="127">
        <v>44233</v>
      </c>
      <c r="M55" s="176">
        <v>45268</v>
      </c>
      <c r="N55" s="177" t="s">
        <v>35</v>
      </c>
      <c r="O55" s="104" t="s">
        <v>288</v>
      </c>
      <c r="P55" s="44" t="s">
        <v>48</v>
      </c>
      <c r="Q55" s="163" t="s">
        <v>48</v>
      </c>
      <c r="R55" s="164" t="s">
        <v>48</v>
      </c>
      <c r="S55" s="172" t="s">
        <v>50</v>
      </c>
    </row>
    <row r="56" spans="1:19" s="165" customFormat="1" ht="76.5" x14ac:dyDescent="0.25">
      <c r="A56" s="179" t="s">
        <v>205</v>
      </c>
      <c r="B56" s="178" t="s">
        <v>124</v>
      </c>
      <c r="C56" s="178" t="s">
        <v>124</v>
      </c>
      <c r="D56" s="174" t="s">
        <v>206</v>
      </c>
      <c r="E56" s="155" t="s">
        <v>131</v>
      </c>
      <c r="F56" s="43">
        <v>876</v>
      </c>
      <c r="G56" s="43" t="s">
        <v>32</v>
      </c>
      <c r="H56" s="43">
        <v>1</v>
      </c>
      <c r="I56" s="99">
        <v>71100000000</v>
      </c>
      <c r="J56" s="99" t="s">
        <v>33</v>
      </c>
      <c r="K56" s="175">
        <v>234804384</v>
      </c>
      <c r="L56" s="127">
        <v>44234</v>
      </c>
      <c r="M56" s="176">
        <v>44904</v>
      </c>
      <c r="N56" s="177" t="s">
        <v>35</v>
      </c>
      <c r="O56" s="104" t="s">
        <v>288</v>
      </c>
      <c r="P56" s="44" t="s">
        <v>48</v>
      </c>
      <c r="Q56" s="163" t="s">
        <v>48</v>
      </c>
      <c r="R56" s="164" t="s">
        <v>48</v>
      </c>
      <c r="S56" s="172" t="s">
        <v>50</v>
      </c>
    </row>
    <row r="57" spans="1:19" s="165" customFormat="1" ht="63.75" x14ac:dyDescent="0.25">
      <c r="A57" s="179" t="s">
        <v>207</v>
      </c>
      <c r="B57" s="178" t="s">
        <v>73</v>
      </c>
      <c r="C57" s="178" t="s">
        <v>73</v>
      </c>
      <c r="D57" s="174" t="s">
        <v>208</v>
      </c>
      <c r="E57" s="155" t="s">
        <v>131</v>
      </c>
      <c r="F57" s="43">
        <v>876</v>
      </c>
      <c r="G57" s="43" t="s">
        <v>32</v>
      </c>
      <c r="H57" s="43">
        <v>1</v>
      </c>
      <c r="I57" s="99">
        <v>71100000000</v>
      </c>
      <c r="J57" s="99" t="s">
        <v>33</v>
      </c>
      <c r="K57" s="175">
        <v>786240</v>
      </c>
      <c r="L57" s="127">
        <v>44409</v>
      </c>
      <c r="M57" s="176">
        <v>45270</v>
      </c>
      <c r="N57" s="177" t="s">
        <v>35</v>
      </c>
      <c r="O57" s="104" t="s">
        <v>288</v>
      </c>
      <c r="P57" s="44" t="s">
        <v>48</v>
      </c>
      <c r="Q57" s="163" t="s">
        <v>48</v>
      </c>
      <c r="R57" s="164" t="s">
        <v>48</v>
      </c>
      <c r="S57" s="172"/>
    </row>
    <row r="58" spans="1:19" s="165" customFormat="1" ht="63.75" x14ac:dyDescent="0.25">
      <c r="A58" s="179" t="s">
        <v>209</v>
      </c>
      <c r="B58" s="178" t="s">
        <v>92</v>
      </c>
      <c r="C58" s="178" t="s">
        <v>164</v>
      </c>
      <c r="D58" s="174" t="s">
        <v>210</v>
      </c>
      <c r="E58" s="155" t="s">
        <v>131</v>
      </c>
      <c r="F58" s="43">
        <v>876</v>
      </c>
      <c r="G58" s="43" t="s">
        <v>32</v>
      </c>
      <c r="H58" s="43">
        <v>1</v>
      </c>
      <c r="I58" s="99">
        <v>71100000000</v>
      </c>
      <c r="J58" s="99" t="s">
        <v>33</v>
      </c>
      <c r="K58" s="175">
        <v>8683200</v>
      </c>
      <c r="L58" s="127">
        <v>44531</v>
      </c>
      <c r="M58" s="176">
        <v>45627</v>
      </c>
      <c r="N58" s="177" t="s">
        <v>35</v>
      </c>
      <c r="O58" s="104" t="s">
        <v>288</v>
      </c>
      <c r="P58" s="44" t="s">
        <v>48</v>
      </c>
      <c r="Q58" s="163" t="s">
        <v>48</v>
      </c>
      <c r="R58" s="164" t="s">
        <v>48</v>
      </c>
      <c r="S58" s="172"/>
    </row>
    <row r="59" spans="1:19" s="165" customFormat="1" ht="51" x14ac:dyDescent="0.25">
      <c r="A59" s="179" t="s">
        <v>211</v>
      </c>
      <c r="B59" s="178" t="s">
        <v>118</v>
      </c>
      <c r="C59" s="178" t="s">
        <v>118</v>
      </c>
      <c r="D59" s="174" t="s">
        <v>212</v>
      </c>
      <c r="E59" s="155" t="s">
        <v>131</v>
      </c>
      <c r="F59" s="43">
        <v>876</v>
      </c>
      <c r="G59" s="43" t="s">
        <v>32</v>
      </c>
      <c r="H59" s="43">
        <v>1</v>
      </c>
      <c r="I59" s="99">
        <v>71100000000</v>
      </c>
      <c r="J59" s="99" t="s">
        <v>33</v>
      </c>
      <c r="K59" s="175">
        <v>16068200.4</v>
      </c>
      <c r="L59" s="127">
        <v>44378</v>
      </c>
      <c r="M59" s="176">
        <v>45262</v>
      </c>
      <c r="N59" s="177" t="s">
        <v>35</v>
      </c>
      <c r="O59" s="104" t="s">
        <v>288</v>
      </c>
      <c r="P59" s="44" t="s">
        <v>48</v>
      </c>
      <c r="Q59" s="163" t="s">
        <v>48</v>
      </c>
      <c r="R59" s="164" t="s">
        <v>48</v>
      </c>
      <c r="S59" s="172" t="s">
        <v>50</v>
      </c>
    </row>
    <row r="60" spans="1:19" s="165" customFormat="1" ht="51" x14ac:dyDescent="0.25">
      <c r="A60" s="179" t="s">
        <v>213</v>
      </c>
      <c r="B60" s="178" t="s">
        <v>102</v>
      </c>
      <c r="C60" s="178" t="s">
        <v>103</v>
      </c>
      <c r="D60" s="174" t="s">
        <v>214</v>
      </c>
      <c r="E60" s="155" t="s">
        <v>131</v>
      </c>
      <c r="F60" s="43">
        <v>876</v>
      </c>
      <c r="G60" s="43" t="s">
        <v>32</v>
      </c>
      <c r="H60" s="43">
        <v>1</v>
      </c>
      <c r="I60" s="99">
        <v>71100000000</v>
      </c>
      <c r="J60" s="99" t="s">
        <v>33</v>
      </c>
      <c r="K60" s="175">
        <v>777600</v>
      </c>
      <c r="L60" s="127">
        <v>44348</v>
      </c>
      <c r="M60" s="176">
        <v>44713</v>
      </c>
      <c r="N60" s="177" t="s">
        <v>35</v>
      </c>
      <c r="O60" s="104" t="s">
        <v>288</v>
      </c>
      <c r="P60" s="44" t="s">
        <v>48</v>
      </c>
      <c r="Q60" s="163" t="s">
        <v>48</v>
      </c>
      <c r="R60" s="164" t="s">
        <v>48</v>
      </c>
      <c r="S60" s="172"/>
    </row>
    <row r="61" spans="1:19" s="165" customFormat="1" ht="51" x14ac:dyDescent="0.25">
      <c r="A61" s="179" t="s">
        <v>215</v>
      </c>
      <c r="B61" s="178" t="s">
        <v>42</v>
      </c>
      <c r="C61" s="178" t="s">
        <v>42</v>
      </c>
      <c r="D61" s="174" t="s">
        <v>216</v>
      </c>
      <c r="E61" s="155" t="s">
        <v>131</v>
      </c>
      <c r="F61" s="43">
        <v>876</v>
      </c>
      <c r="G61" s="43" t="s">
        <v>32</v>
      </c>
      <c r="H61" s="43">
        <v>1</v>
      </c>
      <c r="I61" s="99">
        <v>71100000000</v>
      </c>
      <c r="J61" s="99" t="s">
        <v>33</v>
      </c>
      <c r="K61" s="175">
        <v>228115.8</v>
      </c>
      <c r="L61" s="127">
        <v>44206</v>
      </c>
      <c r="M61" s="176">
        <v>44896</v>
      </c>
      <c r="N61" s="177" t="s">
        <v>35</v>
      </c>
      <c r="O61" s="104" t="s">
        <v>288</v>
      </c>
      <c r="P61" s="44" t="s">
        <v>48</v>
      </c>
      <c r="Q61" s="163" t="s">
        <v>48</v>
      </c>
      <c r="R61" s="164" t="s">
        <v>48</v>
      </c>
      <c r="S61" s="172"/>
    </row>
    <row r="62" spans="1:19" s="165" customFormat="1" ht="63.75" customHeight="1" x14ac:dyDescent="0.25">
      <c r="A62" s="179" t="s">
        <v>217</v>
      </c>
      <c r="B62" s="178" t="s">
        <v>130</v>
      </c>
      <c r="C62" s="178" t="s">
        <v>130</v>
      </c>
      <c r="D62" s="174" t="s">
        <v>218</v>
      </c>
      <c r="E62" s="155" t="s">
        <v>131</v>
      </c>
      <c r="F62" s="43">
        <v>876</v>
      </c>
      <c r="G62" s="43" t="s">
        <v>32</v>
      </c>
      <c r="H62" s="43">
        <v>1</v>
      </c>
      <c r="I62" s="99">
        <v>71100000000</v>
      </c>
      <c r="J62" s="99" t="s">
        <v>33</v>
      </c>
      <c r="K62" s="175" t="s">
        <v>274</v>
      </c>
      <c r="L62" s="127">
        <v>44378</v>
      </c>
      <c r="M62" s="176">
        <v>44774</v>
      </c>
      <c r="N62" s="177" t="s">
        <v>286</v>
      </c>
      <c r="O62" s="104" t="s">
        <v>287</v>
      </c>
      <c r="P62" s="44" t="s">
        <v>50</v>
      </c>
      <c r="Q62" s="163" t="s">
        <v>48</v>
      </c>
      <c r="R62" s="164" t="s">
        <v>48</v>
      </c>
      <c r="S62" s="172"/>
    </row>
    <row r="63" spans="1:19" s="165" customFormat="1" ht="87" customHeight="1" x14ac:dyDescent="0.25">
      <c r="A63" s="179" t="s">
        <v>219</v>
      </c>
      <c r="B63" s="178" t="s">
        <v>79</v>
      </c>
      <c r="C63" s="178" t="s">
        <v>79</v>
      </c>
      <c r="D63" s="174" t="s">
        <v>220</v>
      </c>
      <c r="E63" s="155" t="s">
        <v>131</v>
      </c>
      <c r="F63" s="43">
        <v>876</v>
      </c>
      <c r="G63" s="43" t="s">
        <v>32</v>
      </c>
      <c r="H63" s="43">
        <v>1</v>
      </c>
      <c r="I63" s="99">
        <v>71100000000</v>
      </c>
      <c r="J63" s="99" t="s">
        <v>33</v>
      </c>
      <c r="K63" s="175">
        <v>2469421.56</v>
      </c>
      <c r="L63" s="127">
        <v>44531</v>
      </c>
      <c r="M63" s="176">
        <v>44896</v>
      </c>
      <c r="N63" s="177" t="s">
        <v>286</v>
      </c>
      <c r="O63" s="104" t="s">
        <v>287</v>
      </c>
      <c r="P63" s="44" t="s">
        <v>50</v>
      </c>
      <c r="Q63" s="163" t="s">
        <v>48</v>
      </c>
      <c r="R63" s="164" t="s">
        <v>48</v>
      </c>
      <c r="S63" s="172"/>
    </row>
    <row r="64" spans="1:19" s="165" customFormat="1" ht="51" x14ac:dyDescent="0.25">
      <c r="A64" s="179" t="s">
        <v>221</v>
      </c>
      <c r="B64" s="178" t="s">
        <v>196</v>
      </c>
      <c r="C64" s="178" t="s">
        <v>222</v>
      </c>
      <c r="D64" s="174" t="s">
        <v>223</v>
      </c>
      <c r="E64" s="155" t="s">
        <v>131</v>
      </c>
      <c r="F64" s="43">
        <v>876</v>
      </c>
      <c r="G64" s="43" t="s">
        <v>32</v>
      </c>
      <c r="H64" s="43">
        <v>1</v>
      </c>
      <c r="I64" s="99">
        <v>71100000000</v>
      </c>
      <c r="J64" s="99" t="s">
        <v>33</v>
      </c>
      <c r="K64" s="175">
        <v>400000</v>
      </c>
      <c r="L64" s="127">
        <v>44531</v>
      </c>
      <c r="M64" s="176">
        <v>44896</v>
      </c>
      <c r="N64" s="177" t="s">
        <v>49</v>
      </c>
      <c r="O64" s="104" t="s">
        <v>287</v>
      </c>
      <c r="P64" s="44" t="s">
        <v>50</v>
      </c>
      <c r="Q64" s="163" t="s">
        <v>48</v>
      </c>
      <c r="R64" s="164" t="s">
        <v>48</v>
      </c>
      <c r="S64" s="172"/>
    </row>
    <row r="65" spans="1:19" s="165" customFormat="1" ht="63.75" x14ac:dyDescent="0.25">
      <c r="A65" s="179" t="s">
        <v>224</v>
      </c>
      <c r="B65" s="178" t="s">
        <v>225</v>
      </c>
      <c r="C65" s="178" t="s">
        <v>226</v>
      </c>
      <c r="D65" s="174" t="s">
        <v>227</v>
      </c>
      <c r="E65" s="155" t="s">
        <v>131</v>
      </c>
      <c r="F65" s="43">
        <v>876</v>
      </c>
      <c r="G65" s="43" t="s">
        <v>32</v>
      </c>
      <c r="H65" s="43">
        <v>1</v>
      </c>
      <c r="I65" s="99">
        <v>71100000000</v>
      </c>
      <c r="J65" s="99" t="s">
        <v>33</v>
      </c>
      <c r="K65" s="175">
        <v>6954730.7999999998</v>
      </c>
      <c r="L65" s="127">
        <v>44501</v>
      </c>
      <c r="M65" s="176">
        <v>44897</v>
      </c>
      <c r="N65" s="177" t="s">
        <v>286</v>
      </c>
      <c r="O65" s="104" t="s">
        <v>287</v>
      </c>
      <c r="P65" s="44" t="s">
        <v>50</v>
      </c>
      <c r="Q65" s="163" t="s">
        <v>48</v>
      </c>
      <c r="R65" s="164" t="s">
        <v>48</v>
      </c>
      <c r="S65" s="172"/>
    </row>
    <row r="66" spans="1:19" s="165" customFormat="1" ht="60" customHeight="1" x14ac:dyDescent="0.25">
      <c r="A66" s="179" t="s">
        <v>228</v>
      </c>
      <c r="B66" s="178" t="s">
        <v>67</v>
      </c>
      <c r="C66" s="178" t="s">
        <v>68</v>
      </c>
      <c r="D66" s="174" t="s">
        <v>229</v>
      </c>
      <c r="E66" s="155" t="s">
        <v>131</v>
      </c>
      <c r="F66" s="43">
        <v>876</v>
      </c>
      <c r="G66" s="43" t="s">
        <v>32</v>
      </c>
      <c r="H66" s="43">
        <v>1</v>
      </c>
      <c r="I66" s="99">
        <v>71100000000</v>
      </c>
      <c r="J66" s="99" t="s">
        <v>33</v>
      </c>
      <c r="K66" s="175">
        <v>1109118.5900000001</v>
      </c>
      <c r="L66" s="127">
        <v>44502</v>
      </c>
      <c r="M66" s="176">
        <v>44898</v>
      </c>
      <c r="N66" s="177" t="s">
        <v>52</v>
      </c>
      <c r="O66" s="104" t="s">
        <v>287</v>
      </c>
      <c r="P66" s="44" t="s">
        <v>48</v>
      </c>
      <c r="Q66" s="163" t="s">
        <v>48</v>
      </c>
      <c r="R66" s="164" t="s">
        <v>48</v>
      </c>
      <c r="S66" s="172"/>
    </row>
    <row r="67" spans="1:19" s="165" customFormat="1" ht="51" x14ac:dyDescent="0.25">
      <c r="A67" s="179" t="s">
        <v>230</v>
      </c>
      <c r="B67" s="178" t="s">
        <v>67</v>
      </c>
      <c r="C67" s="178" t="s">
        <v>68</v>
      </c>
      <c r="D67" s="174" t="s">
        <v>231</v>
      </c>
      <c r="E67" s="155" t="s">
        <v>131</v>
      </c>
      <c r="F67" s="43">
        <v>876</v>
      </c>
      <c r="G67" s="43" t="s">
        <v>32</v>
      </c>
      <c r="H67" s="43">
        <v>1</v>
      </c>
      <c r="I67" s="99">
        <v>71100000000</v>
      </c>
      <c r="J67" s="99" t="s">
        <v>33</v>
      </c>
      <c r="K67" s="175">
        <v>359012.5</v>
      </c>
      <c r="L67" s="127">
        <v>44503</v>
      </c>
      <c r="M67" s="176">
        <v>44899</v>
      </c>
      <c r="N67" s="177" t="s">
        <v>52</v>
      </c>
      <c r="O67" s="104" t="s">
        <v>287</v>
      </c>
      <c r="P67" s="44" t="s">
        <v>48</v>
      </c>
      <c r="Q67" s="163" t="s">
        <v>48</v>
      </c>
      <c r="R67" s="164" t="s">
        <v>48</v>
      </c>
      <c r="S67" s="172"/>
    </row>
    <row r="68" spans="1:19" s="165" customFormat="1" ht="51" x14ac:dyDescent="0.25">
      <c r="A68" s="179" t="s">
        <v>232</v>
      </c>
      <c r="B68" s="178" t="s">
        <v>67</v>
      </c>
      <c r="C68" s="178" t="s">
        <v>233</v>
      </c>
      <c r="D68" s="174" t="s">
        <v>234</v>
      </c>
      <c r="E68" s="155" t="s">
        <v>131</v>
      </c>
      <c r="F68" s="43">
        <v>876</v>
      </c>
      <c r="G68" s="43" t="s">
        <v>32</v>
      </c>
      <c r="H68" s="43">
        <v>1</v>
      </c>
      <c r="I68" s="99">
        <v>71100000000</v>
      </c>
      <c r="J68" s="99" t="s">
        <v>33</v>
      </c>
      <c r="K68" s="175">
        <v>360000</v>
      </c>
      <c r="L68" s="127">
        <v>44504</v>
      </c>
      <c r="M68" s="176">
        <v>44900</v>
      </c>
      <c r="N68" s="177" t="s">
        <v>52</v>
      </c>
      <c r="O68" s="104" t="s">
        <v>287</v>
      </c>
      <c r="P68" s="44" t="s">
        <v>48</v>
      </c>
      <c r="Q68" s="163" t="s">
        <v>48</v>
      </c>
      <c r="R68" s="164" t="s">
        <v>48</v>
      </c>
      <c r="S68" s="172"/>
    </row>
    <row r="69" spans="1:19" s="165" customFormat="1" ht="51" x14ac:dyDescent="0.25">
      <c r="A69" s="179" t="s">
        <v>235</v>
      </c>
      <c r="B69" s="178" t="s">
        <v>128</v>
      </c>
      <c r="C69" s="178" t="s">
        <v>129</v>
      </c>
      <c r="D69" s="174" t="s">
        <v>236</v>
      </c>
      <c r="E69" s="155" t="s">
        <v>131</v>
      </c>
      <c r="F69" s="43">
        <v>876</v>
      </c>
      <c r="G69" s="43" t="s">
        <v>32</v>
      </c>
      <c r="H69" s="43">
        <v>1</v>
      </c>
      <c r="I69" s="99">
        <v>71100000000</v>
      </c>
      <c r="J69" s="99" t="s">
        <v>33</v>
      </c>
      <c r="K69" s="175">
        <v>1620000</v>
      </c>
      <c r="L69" s="127">
        <v>44531</v>
      </c>
      <c r="M69" s="176">
        <v>44901</v>
      </c>
      <c r="N69" s="177" t="s">
        <v>35</v>
      </c>
      <c r="O69" s="104" t="s">
        <v>288</v>
      </c>
      <c r="P69" s="44" t="s">
        <v>48</v>
      </c>
      <c r="Q69" s="163" t="s">
        <v>48</v>
      </c>
      <c r="R69" s="164" t="s">
        <v>48</v>
      </c>
      <c r="S69" s="172"/>
    </row>
    <row r="70" spans="1:19" s="165" customFormat="1" ht="127.5" x14ac:dyDescent="0.25">
      <c r="A70" s="179" t="s">
        <v>237</v>
      </c>
      <c r="B70" s="178" t="s">
        <v>238</v>
      </c>
      <c r="C70" s="178" t="s">
        <v>238</v>
      </c>
      <c r="D70" s="174" t="s">
        <v>239</v>
      </c>
      <c r="E70" s="155" t="s">
        <v>131</v>
      </c>
      <c r="F70" s="43">
        <v>876</v>
      </c>
      <c r="G70" s="43" t="s">
        <v>32</v>
      </c>
      <c r="H70" s="43">
        <v>1</v>
      </c>
      <c r="I70" s="99">
        <v>71100000000</v>
      </c>
      <c r="J70" s="99" t="s">
        <v>33</v>
      </c>
      <c r="K70" s="175">
        <v>4290000</v>
      </c>
      <c r="L70" s="127">
        <v>44504</v>
      </c>
      <c r="M70" s="176">
        <v>45267</v>
      </c>
      <c r="N70" s="177" t="s">
        <v>51</v>
      </c>
      <c r="O70" s="104" t="s">
        <v>287</v>
      </c>
      <c r="P70" s="44" t="s">
        <v>48</v>
      </c>
      <c r="Q70" s="163" t="s">
        <v>48</v>
      </c>
      <c r="R70" s="164" t="s">
        <v>48</v>
      </c>
      <c r="S70" s="172"/>
    </row>
    <row r="71" spans="1:19" s="165" customFormat="1" ht="89.25" x14ac:dyDescent="0.25">
      <c r="A71" s="179" t="s">
        <v>240</v>
      </c>
      <c r="B71" s="178" t="s">
        <v>102</v>
      </c>
      <c r="C71" s="178" t="s">
        <v>103</v>
      </c>
      <c r="D71" s="174" t="s">
        <v>241</v>
      </c>
      <c r="E71" s="155" t="s">
        <v>131</v>
      </c>
      <c r="F71" s="43">
        <v>876</v>
      </c>
      <c r="G71" s="43" t="s">
        <v>32</v>
      </c>
      <c r="H71" s="43">
        <v>1</v>
      </c>
      <c r="I71" s="99">
        <v>71100000000</v>
      </c>
      <c r="J71" s="99" t="s">
        <v>33</v>
      </c>
      <c r="K71" s="175">
        <v>1477440</v>
      </c>
      <c r="L71" s="127">
        <v>44531</v>
      </c>
      <c r="M71" s="176">
        <v>45627</v>
      </c>
      <c r="N71" s="177" t="s">
        <v>35</v>
      </c>
      <c r="O71" s="104" t="s">
        <v>288</v>
      </c>
      <c r="P71" s="44" t="s">
        <v>48</v>
      </c>
      <c r="Q71" s="163" t="s">
        <v>48</v>
      </c>
      <c r="R71" s="164" t="s">
        <v>48</v>
      </c>
      <c r="S71" s="172"/>
    </row>
    <row r="72" spans="1:19" s="165" customFormat="1" ht="51" x14ac:dyDescent="0.25">
      <c r="A72" s="179" t="s">
        <v>242</v>
      </c>
      <c r="B72" s="178" t="s">
        <v>243</v>
      </c>
      <c r="C72" s="178" t="s">
        <v>243</v>
      </c>
      <c r="D72" s="174" t="s">
        <v>244</v>
      </c>
      <c r="E72" s="155" t="s">
        <v>131</v>
      </c>
      <c r="F72" s="43">
        <v>876</v>
      </c>
      <c r="G72" s="43" t="s">
        <v>32</v>
      </c>
      <c r="H72" s="43">
        <v>1</v>
      </c>
      <c r="I72" s="99">
        <v>71100000000</v>
      </c>
      <c r="J72" s="99" t="s">
        <v>33</v>
      </c>
      <c r="K72" s="175">
        <v>5000000</v>
      </c>
      <c r="L72" s="127">
        <v>44470</v>
      </c>
      <c r="M72" s="176">
        <v>44896</v>
      </c>
      <c r="N72" s="177" t="s">
        <v>35</v>
      </c>
      <c r="O72" s="104" t="s">
        <v>288</v>
      </c>
      <c r="P72" s="44" t="s">
        <v>48</v>
      </c>
      <c r="Q72" s="163" t="s">
        <v>48</v>
      </c>
      <c r="R72" s="164" t="s">
        <v>48</v>
      </c>
      <c r="S72" s="172"/>
    </row>
    <row r="73" spans="1:19" s="165" customFormat="1" ht="63.75" customHeight="1" x14ac:dyDescent="0.25">
      <c r="A73" s="179" t="s">
        <v>245</v>
      </c>
      <c r="B73" s="178" t="s">
        <v>130</v>
      </c>
      <c r="C73" s="178" t="s">
        <v>130</v>
      </c>
      <c r="D73" s="174" t="s">
        <v>246</v>
      </c>
      <c r="E73" s="155" t="s">
        <v>131</v>
      </c>
      <c r="F73" s="43">
        <v>876</v>
      </c>
      <c r="G73" s="43" t="s">
        <v>32</v>
      </c>
      <c r="H73" s="43">
        <v>1</v>
      </c>
      <c r="I73" s="99">
        <v>71100000000</v>
      </c>
      <c r="J73" s="99" t="s">
        <v>33</v>
      </c>
      <c r="K73" s="175">
        <v>5564976</v>
      </c>
      <c r="L73" s="127">
        <v>44471</v>
      </c>
      <c r="M73" s="176">
        <v>44743</v>
      </c>
      <c r="N73" s="177" t="s">
        <v>35</v>
      </c>
      <c r="O73" s="104" t="s">
        <v>288</v>
      </c>
      <c r="P73" s="44" t="s">
        <v>48</v>
      </c>
      <c r="Q73" s="163" t="s">
        <v>48</v>
      </c>
      <c r="R73" s="164" t="s">
        <v>48</v>
      </c>
      <c r="S73" s="172"/>
    </row>
    <row r="74" spans="1:19" s="165" customFormat="1" ht="89.25" x14ac:dyDescent="0.25">
      <c r="A74" s="179" t="s">
        <v>247</v>
      </c>
      <c r="B74" s="178" t="s">
        <v>248</v>
      </c>
      <c r="C74" s="178" t="s">
        <v>249</v>
      </c>
      <c r="D74" s="174" t="s">
        <v>250</v>
      </c>
      <c r="E74" s="155" t="s">
        <v>131</v>
      </c>
      <c r="F74" s="43">
        <v>876</v>
      </c>
      <c r="G74" s="43" t="s">
        <v>32</v>
      </c>
      <c r="H74" s="43">
        <v>1</v>
      </c>
      <c r="I74" s="99">
        <v>71100000000</v>
      </c>
      <c r="J74" s="99" t="s">
        <v>33</v>
      </c>
      <c r="K74" s="175">
        <v>948514</v>
      </c>
      <c r="L74" s="127">
        <v>44501</v>
      </c>
      <c r="M74" s="176">
        <v>44744</v>
      </c>
      <c r="N74" s="177" t="s">
        <v>51</v>
      </c>
      <c r="O74" s="104" t="s">
        <v>287</v>
      </c>
      <c r="P74" s="44" t="s">
        <v>48</v>
      </c>
      <c r="Q74" s="163" t="s">
        <v>48</v>
      </c>
      <c r="R74" s="164" t="s">
        <v>48</v>
      </c>
      <c r="S74" s="172"/>
    </row>
    <row r="75" spans="1:19" s="165" customFormat="1" ht="51" x14ac:dyDescent="0.25">
      <c r="A75" s="179" t="s">
        <v>251</v>
      </c>
      <c r="B75" s="178" t="s">
        <v>83</v>
      </c>
      <c r="C75" s="178" t="s">
        <v>83</v>
      </c>
      <c r="D75" s="174" t="s">
        <v>252</v>
      </c>
      <c r="E75" s="155" t="s">
        <v>131</v>
      </c>
      <c r="F75" s="43">
        <v>876</v>
      </c>
      <c r="G75" s="43" t="s">
        <v>32</v>
      </c>
      <c r="H75" s="43">
        <v>1</v>
      </c>
      <c r="I75" s="99">
        <v>71100000000</v>
      </c>
      <c r="J75" s="99" t="s">
        <v>33</v>
      </c>
      <c r="K75" s="175">
        <v>37459368</v>
      </c>
      <c r="L75" s="127">
        <v>44348</v>
      </c>
      <c r="M75" s="176">
        <v>44896</v>
      </c>
      <c r="N75" s="177" t="s">
        <v>51</v>
      </c>
      <c r="O75" s="104" t="s">
        <v>287</v>
      </c>
      <c r="P75" s="44" t="s">
        <v>48</v>
      </c>
      <c r="Q75" s="163" t="s">
        <v>48</v>
      </c>
      <c r="R75" s="164" t="s">
        <v>48</v>
      </c>
      <c r="S75" s="172"/>
    </row>
    <row r="76" spans="1:19" s="165" customFormat="1" ht="51" x14ac:dyDescent="0.25">
      <c r="A76" s="179" t="s">
        <v>253</v>
      </c>
      <c r="B76" s="178" t="s">
        <v>118</v>
      </c>
      <c r="C76" s="178" t="s">
        <v>118</v>
      </c>
      <c r="D76" s="174" t="s">
        <v>254</v>
      </c>
      <c r="E76" s="155" t="s">
        <v>131</v>
      </c>
      <c r="F76" s="43">
        <v>876</v>
      </c>
      <c r="G76" s="43" t="s">
        <v>32</v>
      </c>
      <c r="H76" s="43">
        <v>1</v>
      </c>
      <c r="I76" s="99">
        <v>71100000000</v>
      </c>
      <c r="J76" s="99" t="s">
        <v>33</v>
      </c>
      <c r="K76" s="175">
        <v>2446831000</v>
      </c>
      <c r="L76" s="127">
        <v>44197</v>
      </c>
      <c r="M76" s="176">
        <v>45262</v>
      </c>
      <c r="N76" s="177" t="s">
        <v>35</v>
      </c>
      <c r="O76" s="104" t="s">
        <v>288</v>
      </c>
      <c r="P76" s="44" t="s">
        <v>48</v>
      </c>
      <c r="Q76" s="163" t="s">
        <v>48</v>
      </c>
      <c r="R76" s="164" t="s">
        <v>48</v>
      </c>
      <c r="S76" s="172"/>
    </row>
    <row r="77" spans="1:19" s="165" customFormat="1" ht="51" x14ac:dyDescent="0.25">
      <c r="A77" s="179" t="s">
        <v>255</v>
      </c>
      <c r="B77" s="178" t="s">
        <v>256</v>
      </c>
      <c r="C77" s="178" t="s">
        <v>257</v>
      </c>
      <c r="D77" s="174" t="s">
        <v>258</v>
      </c>
      <c r="E77" s="155" t="s">
        <v>131</v>
      </c>
      <c r="F77" s="43">
        <v>876</v>
      </c>
      <c r="G77" s="43" t="s">
        <v>32</v>
      </c>
      <c r="H77" s="43">
        <v>1</v>
      </c>
      <c r="I77" s="99">
        <v>71100000000</v>
      </c>
      <c r="J77" s="99" t="s">
        <v>33</v>
      </c>
      <c r="K77" s="175">
        <v>420612.5</v>
      </c>
      <c r="L77" s="127">
        <v>44501</v>
      </c>
      <c r="M77" s="176">
        <v>45597</v>
      </c>
      <c r="N77" s="177" t="s">
        <v>52</v>
      </c>
      <c r="O77" s="104" t="s">
        <v>287</v>
      </c>
      <c r="P77" s="44" t="s">
        <v>48</v>
      </c>
      <c r="Q77" s="163" t="s">
        <v>48</v>
      </c>
      <c r="R77" s="164" t="s">
        <v>48</v>
      </c>
      <c r="S77" s="172"/>
    </row>
    <row r="78" spans="1:19" s="165" customFormat="1" ht="51" x14ac:dyDescent="0.25">
      <c r="A78" s="179" t="s">
        <v>259</v>
      </c>
      <c r="B78" s="178" t="s">
        <v>153</v>
      </c>
      <c r="C78" s="178" t="s">
        <v>153</v>
      </c>
      <c r="D78" s="180" t="s">
        <v>260</v>
      </c>
      <c r="E78" s="155" t="s">
        <v>131</v>
      </c>
      <c r="F78" s="43">
        <v>876</v>
      </c>
      <c r="G78" s="43" t="s">
        <v>32</v>
      </c>
      <c r="H78" s="43">
        <v>1</v>
      </c>
      <c r="I78" s="99">
        <v>71100000000</v>
      </c>
      <c r="J78" s="99" t="s">
        <v>33</v>
      </c>
      <c r="K78" s="175">
        <f>5296742*1.2</f>
        <v>6356090.3999999994</v>
      </c>
      <c r="L78" s="127">
        <v>44581</v>
      </c>
      <c r="M78" s="176">
        <v>44896</v>
      </c>
      <c r="N78" s="177" t="s">
        <v>35</v>
      </c>
      <c r="O78" s="104" t="s">
        <v>288</v>
      </c>
      <c r="P78" s="44" t="s">
        <v>48</v>
      </c>
      <c r="Q78" s="163" t="s">
        <v>48</v>
      </c>
      <c r="R78" s="164" t="s">
        <v>48</v>
      </c>
      <c r="S78" s="172"/>
    </row>
    <row r="79" spans="1:19" s="165" customFormat="1" ht="51" x14ac:dyDescent="0.25">
      <c r="A79" s="179" t="s">
        <v>261</v>
      </c>
      <c r="B79" s="178" t="s">
        <v>130</v>
      </c>
      <c r="C79" s="178" t="s">
        <v>130</v>
      </c>
      <c r="D79" s="174" t="s">
        <v>262</v>
      </c>
      <c r="E79" s="155" t="s">
        <v>131</v>
      </c>
      <c r="F79" s="43">
        <v>876</v>
      </c>
      <c r="G79" s="43" t="s">
        <v>32</v>
      </c>
      <c r="H79" s="43">
        <v>1</v>
      </c>
      <c r="I79" s="99">
        <v>71100000000</v>
      </c>
      <c r="J79" s="99" t="s">
        <v>33</v>
      </c>
      <c r="K79" s="175">
        <v>20122212</v>
      </c>
      <c r="L79" s="127">
        <v>44532</v>
      </c>
      <c r="M79" s="176">
        <v>44897</v>
      </c>
      <c r="N79" s="177" t="s">
        <v>285</v>
      </c>
      <c r="O79" s="104" t="s">
        <v>287</v>
      </c>
      <c r="P79" s="44" t="s">
        <v>50</v>
      </c>
      <c r="Q79" s="163" t="s">
        <v>48</v>
      </c>
      <c r="R79" s="164" t="s">
        <v>48</v>
      </c>
      <c r="S79" s="172"/>
    </row>
    <row r="80" spans="1:19" s="165" customFormat="1" ht="63.75" x14ac:dyDescent="0.25">
      <c r="A80" s="179" t="s">
        <v>263</v>
      </c>
      <c r="B80" s="178" t="s">
        <v>130</v>
      </c>
      <c r="C80" s="178" t="s">
        <v>130</v>
      </c>
      <c r="D80" s="174" t="s">
        <v>264</v>
      </c>
      <c r="E80" s="155" t="s">
        <v>131</v>
      </c>
      <c r="F80" s="43">
        <v>876</v>
      </c>
      <c r="G80" s="43" t="s">
        <v>32</v>
      </c>
      <c r="H80" s="43">
        <v>1</v>
      </c>
      <c r="I80" s="99">
        <v>71100000000</v>
      </c>
      <c r="J80" s="99" t="s">
        <v>33</v>
      </c>
      <c r="K80" s="175">
        <v>8167862</v>
      </c>
      <c r="L80" s="127">
        <v>44533</v>
      </c>
      <c r="M80" s="176">
        <v>44898</v>
      </c>
      <c r="N80" s="177" t="s">
        <v>286</v>
      </c>
      <c r="O80" s="104" t="s">
        <v>287</v>
      </c>
      <c r="P80" s="44" t="s">
        <v>50</v>
      </c>
      <c r="Q80" s="163" t="s">
        <v>48</v>
      </c>
      <c r="R80" s="164" t="s">
        <v>48</v>
      </c>
      <c r="S80" s="172"/>
    </row>
    <row r="81" spans="1:19" s="165" customFormat="1" ht="63.75" x14ac:dyDescent="0.25">
      <c r="A81" s="179" t="s">
        <v>265</v>
      </c>
      <c r="B81" s="178" t="s">
        <v>130</v>
      </c>
      <c r="C81" s="178" t="s">
        <v>130</v>
      </c>
      <c r="D81" s="174" t="s">
        <v>266</v>
      </c>
      <c r="E81" s="155" t="s">
        <v>131</v>
      </c>
      <c r="F81" s="43">
        <v>876</v>
      </c>
      <c r="G81" s="43" t="s">
        <v>32</v>
      </c>
      <c r="H81" s="43">
        <v>1</v>
      </c>
      <c r="I81" s="99">
        <v>71100000000</v>
      </c>
      <c r="J81" s="99" t="s">
        <v>33</v>
      </c>
      <c r="K81" s="175">
        <v>9335378</v>
      </c>
      <c r="L81" s="127">
        <v>44534</v>
      </c>
      <c r="M81" s="176">
        <v>44899</v>
      </c>
      <c r="N81" s="177" t="s">
        <v>286</v>
      </c>
      <c r="O81" s="104" t="s">
        <v>287</v>
      </c>
      <c r="P81" s="44" t="s">
        <v>50</v>
      </c>
      <c r="Q81" s="163" t="s">
        <v>48</v>
      </c>
      <c r="R81" s="164" t="s">
        <v>48</v>
      </c>
      <c r="S81" s="172"/>
    </row>
    <row r="82" spans="1:19" s="165" customFormat="1" ht="51" x14ac:dyDescent="0.25">
      <c r="A82" s="179" t="s">
        <v>267</v>
      </c>
      <c r="B82" s="178" t="s">
        <v>135</v>
      </c>
      <c r="C82" s="178" t="s">
        <v>268</v>
      </c>
      <c r="D82" s="174" t="s">
        <v>269</v>
      </c>
      <c r="E82" s="155" t="s">
        <v>131</v>
      </c>
      <c r="F82" s="43">
        <v>876</v>
      </c>
      <c r="G82" s="43" t="s">
        <v>32</v>
      </c>
      <c r="H82" s="43">
        <v>1</v>
      </c>
      <c r="I82" s="99">
        <v>71100000000</v>
      </c>
      <c r="J82" s="99" t="s">
        <v>33</v>
      </c>
      <c r="K82" s="175">
        <v>475063</v>
      </c>
      <c r="L82" s="127">
        <v>44535</v>
      </c>
      <c r="M82" s="176">
        <v>44593</v>
      </c>
      <c r="N82" s="177" t="s">
        <v>52</v>
      </c>
      <c r="O82" s="104" t="s">
        <v>287</v>
      </c>
      <c r="P82" s="44"/>
      <c r="Q82" s="163" t="s">
        <v>48</v>
      </c>
      <c r="R82" s="164" t="s">
        <v>48</v>
      </c>
      <c r="S82" s="172"/>
    </row>
    <row r="83" spans="1:19" s="165" customFormat="1" ht="51" x14ac:dyDescent="0.25">
      <c r="A83" s="179" t="s">
        <v>270</v>
      </c>
      <c r="B83" s="178" t="s">
        <v>171</v>
      </c>
      <c r="C83" s="178" t="s">
        <v>172</v>
      </c>
      <c r="D83" s="174" t="s">
        <v>271</v>
      </c>
      <c r="E83" s="155" t="s">
        <v>131</v>
      </c>
      <c r="F83" s="43">
        <v>876</v>
      </c>
      <c r="G83" s="43" t="s">
        <v>32</v>
      </c>
      <c r="H83" s="43">
        <v>1</v>
      </c>
      <c r="I83" s="99">
        <v>71100000000</v>
      </c>
      <c r="J83" s="99" t="s">
        <v>33</v>
      </c>
      <c r="K83" s="175">
        <v>36204858.07</v>
      </c>
      <c r="L83" s="127">
        <v>44536</v>
      </c>
      <c r="M83" s="176">
        <v>44899</v>
      </c>
      <c r="N83" s="177" t="s">
        <v>51</v>
      </c>
      <c r="O83" s="104" t="s">
        <v>287</v>
      </c>
      <c r="P83" s="44"/>
      <c r="Q83" s="163" t="s">
        <v>48</v>
      </c>
      <c r="R83" s="164" t="s">
        <v>48</v>
      </c>
      <c r="S83" s="172"/>
    </row>
    <row r="84" spans="1:19" s="165" customFormat="1" ht="56.25" customHeight="1" x14ac:dyDescent="0.25">
      <c r="A84" s="192" t="s">
        <v>272</v>
      </c>
      <c r="B84" s="178" t="s">
        <v>130</v>
      </c>
      <c r="C84" s="178" t="s">
        <v>130</v>
      </c>
      <c r="D84" s="180" t="s">
        <v>273</v>
      </c>
      <c r="E84" s="155" t="s">
        <v>131</v>
      </c>
      <c r="F84" s="43">
        <v>876</v>
      </c>
      <c r="G84" s="43" t="s">
        <v>32</v>
      </c>
      <c r="H84" s="43">
        <v>1</v>
      </c>
      <c r="I84" s="99">
        <v>71100000000</v>
      </c>
      <c r="J84" s="99" t="s">
        <v>33</v>
      </c>
      <c r="K84" s="175">
        <v>7114223.7599999998</v>
      </c>
      <c r="L84" s="186">
        <v>44599</v>
      </c>
      <c r="M84" s="156">
        <v>44652</v>
      </c>
      <c r="N84" s="43" t="s">
        <v>35</v>
      </c>
      <c r="O84" s="185" t="s">
        <v>288</v>
      </c>
      <c r="P84" s="44" t="s">
        <v>50</v>
      </c>
      <c r="Q84" s="163" t="s">
        <v>48</v>
      </c>
      <c r="R84" s="164" t="s">
        <v>48</v>
      </c>
      <c r="S84" s="172"/>
    </row>
    <row r="85" spans="1:19" s="165" customFormat="1" ht="54" customHeight="1" x14ac:dyDescent="0.25">
      <c r="A85" s="187">
        <v>57</v>
      </c>
      <c r="B85" s="154" t="s">
        <v>135</v>
      </c>
      <c r="C85" s="154" t="s">
        <v>134</v>
      </c>
      <c r="D85" s="99" t="s">
        <v>136</v>
      </c>
      <c r="E85" s="155" t="s">
        <v>131</v>
      </c>
      <c r="F85" s="43">
        <v>876</v>
      </c>
      <c r="G85" s="43" t="s">
        <v>32</v>
      </c>
      <c r="H85" s="43">
        <v>1</v>
      </c>
      <c r="I85" s="99">
        <v>71100000000</v>
      </c>
      <c r="J85" s="99" t="s">
        <v>33</v>
      </c>
      <c r="K85" s="81">
        <v>2990000</v>
      </c>
      <c r="L85" s="127">
        <v>44600</v>
      </c>
      <c r="M85" s="156">
        <v>44682</v>
      </c>
      <c r="N85" s="87" t="s">
        <v>137</v>
      </c>
      <c r="O85" s="157" t="s">
        <v>50</v>
      </c>
      <c r="P85" s="44" t="s">
        <v>48</v>
      </c>
      <c r="Q85" s="163" t="s">
        <v>48</v>
      </c>
      <c r="R85" s="164" t="s">
        <v>48</v>
      </c>
      <c r="S85" s="172"/>
    </row>
    <row r="86" spans="1:19" s="51" customFormat="1" ht="54" customHeight="1" x14ac:dyDescent="0.25">
      <c r="A86" s="187">
        <v>58</v>
      </c>
      <c r="B86" s="121" t="s">
        <v>118</v>
      </c>
      <c r="C86" s="121" t="s">
        <v>118</v>
      </c>
      <c r="D86" s="216" t="s">
        <v>119</v>
      </c>
      <c r="E86" s="123" t="s">
        <v>120</v>
      </c>
      <c r="F86" s="69">
        <v>876</v>
      </c>
      <c r="G86" s="124" t="s">
        <v>32</v>
      </c>
      <c r="H86" s="125">
        <v>1</v>
      </c>
      <c r="I86" s="125">
        <v>71100000000</v>
      </c>
      <c r="J86" s="126" t="s">
        <v>33</v>
      </c>
      <c r="K86" s="228">
        <f>(18851330.761+896413.727)*1.2</f>
        <v>23697293.385599997</v>
      </c>
      <c r="L86" s="186">
        <v>44602</v>
      </c>
      <c r="M86" s="127">
        <v>45657</v>
      </c>
      <c r="N86" s="125" t="s">
        <v>35</v>
      </c>
      <c r="O86" s="54" t="s">
        <v>48</v>
      </c>
      <c r="P86" s="54" t="s">
        <v>48</v>
      </c>
      <c r="Q86" s="163" t="s">
        <v>48</v>
      </c>
      <c r="R86" s="164" t="s">
        <v>48</v>
      </c>
      <c r="S86" s="54" t="s">
        <v>50</v>
      </c>
    </row>
    <row r="87" spans="1:19" s="51" customFormat="1" ht="51" x14ac:dyDescent="0.25">
      <c r="A87" s="187">
        <v>59</v>
      </c>
      <c r="B87" s="121" t="s">
        <v>121</v>
      </c>
      <c r="C87" s="121" t="s">
        <v>121</v>
      </c>
      <c r="D87" s="216" t="s">
        <v>122</v>
      </c>
      <c r="E87" s="123" t="s">
        <v>120</v>
      </c>
      <c r="F87" s="69">
        <v>876</v>
      </c>
      <c r="G87" s="124" t="s">
        <v>32</v>
      </c>
      <c r="H87" s="125">
        <v>1</v>
      </c>
      <c r="I87" s="125">
        <v>71100000000</v>
      </c>
      <c r="J87" s="126" t="s">
        <v>33</v>
      </c>
      <c r="K87" s="147">
        <f>44004000*1.2</f>
        <v>52804800</v>
      </c>
      <c r="L87" s="127">
        <v>44601</v>
      </c>
      <c r="M87" s="127">
        <v>45657</v>
      </c>
      <c r="N87" s="125" t="s">
        <v>35</v>
      </c>
      <c r="O87" s="54" t="s">
        <v>48</v>
      </c>
      <c r="P87" s="54" t="s">
        <v>48</v>
      </c>
      <c r="Q87" s="163" t="s">
        <v>48</v>
      </c>
      <c r="R87" s="164" t="s">
        <v>48</v>
      </c>
      <c r="S87" s="166"/>
    </row>
    <row r="88" spans="1:19" s="51" customFormat="1" ht="51" x14ac:dyDescent="0.25">
      <c r="A88" s="187">
        <v>60</v>
      </c>
      <c r="B88" s="193" t="s">
        <v>289</v>
      </c>
      <c r="C88" s="193" t="s">
        <v>290</v>
      </c>
      <c r="D88" s="122" t="s">
        <v>123</v>
      </c>
      <c r="E88" s="123" t="s">
        <v>120</v>
      </c>
      <c r="F88" s="69">
        <v>876</v>
      </c>
      <c r="G88" s="124" t="s">
        <v>32</v>
      </c>
      <c r="H88" s="125">
        <v>1</v>
      </c>
      <c r="I88" s="125">
        <v>71100000000</v>
      </c>
      <c r="J88" s="126" t="s">
        <v>33</v>
      </c>
      <c r="K88" s="147">
        <v>3399000</v>
      </c>
      <c r="L88" s="127">
        <v>44630</v>
      </c>
      <c r="M88" s="127">
        <v>45657</v>
      </c>
      <c r="N88" s="177" t="s">
        <v>51</v>
      </c>
      <c r="O88" s="54" t="s">
        <v>50</v>
      </c>
      <c r="P88" s="54" t="s">
        <v>48</v>
      </c>
      <c r="Q88" s="163" t="s">
        <v>48</v>
      </c>
      <c r="R88" s="164" t="s">
        <v>48</v>
      </c>
      <c r="S88" s="166"/>
    </row>
    <row r="89" spans="1:19" s="51" customFormat="1" ht="49.5" customHeight="1" x14ac:dyDescent="0.25">
      <c r="A89" s="187">
        <v>61</v>
      </c>
      <c r="B89" s="121" t="s">
        <v>118</v>
      </c>
      <c r="C89" s="121" t="s">
        <v>118</v>
      </c>
      <c r="D89" s="216" t="s">
        <v>125</v>
      </c>
      <c r="E89" s="123" t="s">
        <v>313</v>
      </c>
      <c r="F89" s="69"/>
      <c r="G89" s="124"/>
      <c r="H89" s="125"/>
      <c r="I89" s="125"/>
      <c r="J89" s="126"/>
      <c r="K89" s="147"/>
      <c r="L89" s="127"/>
      <c r="M89" s="127"/>
      <c r="N89" s="125"/>
      <c r="O89" s="54"/>
      <c r="P89" s="54"/>
      <c r="Q89" s="163"/>
      <c r="R89" s="164"/>
      <c r="S89" s="54" t="s">
        <v>50</v>
      </c>
    </row>
    <row r="90" spans="1:19" s="51" customFormat="1" ht="51" x14ac:dyDescent="0.25">
      <c r="A90" s="187">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3" t="s">
        <v>48</v>
      </c>
      <c r="R90" s="164" t="s">
        <v>48</v>
      </c>
      <c r="S90" s="54" t="s">
        <v>50</v>
      </c>
    </row>
    <row r="91" spans="1:19" s="51" customFormat="1" ht="51" x14ac:dyDescent="0.25">
      <c r="A91" s="44">
        <v>63</v>
      </c>
      <c r="B91" s="68" t="s">
        <v>86</v>
      </c>
      <c r="C91" s="68" t="s">
        <v>291</v>
      </c>
      <c r="D91" s="49" t="s">
        <v>87</v>
      </c>
      <c r="E91" s="54" t="s">
        <v>31</v>
      </c>
      <c r="F91" s="188">
        <v>876</v>
      </c>
      <c r="G91" s="189" t="s">
        <v>32</v>
      </c>
      <c r="H91" s="62">
        <v>1</v>
      </c>
      <c r="I91" s="62">
        <v>71100000000</v>
      </c>
      <c r="J91" s="59" t="s">
        <v>33</v>
      </c>
      <c r="K91" s="161">
        <v>400000</v>
      </c>
      <c r="L91" s="53">
        <v>44562</v>
      </c>
      <c r="M91" s="53">
        <v>44926</v>
      </c>
      <c r="N91" s="62" t="s">
        <v>51</v>
      </c>
      <c r="O91" s="54" t="s">
        <v>63</v>
      </c>
      <c r="P91" s="54" t="s">
        <v>48</v>
      </c>
      <c r="Q91" s="163" t="s">
        <v>48</v>
      </c>
      <c r="R91" s="164" t="s">
        <v>48</v>
      </c>
      <c r="S91" s="54" t="s">
        <v>50</v>
      </c>
    </row>
    <row r="92" spans="1:19" s="51" customFormat="1" ht="51" x14ac:dyDescent="0.25">
      <c r="A92" s="187">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3" t="s">
        <v>48</v>
      </c>
      <c r="R92" s="164" t="s">
        <v>48</v>
      </c>
      <c r="S92" s="158" t="s">
        <v>48</v>
      </c>
    </row>
    <row r="93" spans="1:19" s="29" customFormat="1" ht="56.25" customHeight="1" x14ac:dyDescent="0.2">
      <c r="A93" s="187">
        <v>65</v>
      </c>
      <c r="B93" s="46" t="s">
        <v>37</v>
      </c>
      <c r="C93" s="46" t="s">
        <v>37</v>
      </c>
      <c r="D93" s="49" t="s">
        <v>278</v>
      </c>
      <c r="E93" s="44" t="s">
        <v>313</v>
      </c>
      <c r="F93" s="45"/>
      <c r="G93" s="43"/>
      <c r="H93" s="43"/>
      <c r="I93" s="75"/>
      <c r="J93" s="46"/>
      <c r="K93" s="50"/>
      <c r="L93" s="55"/>
      <c r="M93" s="53"/>
      <c r="N93" s="86"/>
      <c r="O93" s="48"/>
      <c r="P93" s="44"/>
      <c r="Q93" s="163"/>
      <c r="R93" s="164"/>
      <c r="S93" s="167"/>
    </row>
    <row r="94" spans="1:19" s="29" customFormat="1" ht="58.5" customHeight="1" x14ac:dyDescent="0.2">
      <c r="A94" s="187">
        <v>66</v>
      </c>
      <c r="B94" s="46" t="s">
        <v>37</v>
      </c>
      <c r="C94" s="46" t="s">
        <v>37</v>
      </c>
      <c r="D94" s="49" t="s">
        <v>279</v>
      </c>
      <c r="E94" s="44" t="s">
        <v>313</v>
      </c>
      <c r="F94" s="45"/>
      <c r="G94" s="43"/>
      <c r="H94" s="43"/>
      <c r="I94" s="75"/>
      <c r="J94" s="46"/>
      <c r="K94" s="50"/>
      <c r="L94" s="55"/>
      <c r="M94" s="53"/>
      <c r="N94" s="182"/>
      <c r="O94" s="48"/>
      <c r="P94" s="44"/>
      <c r="Q94" s="163"/>
      <c r="R94" s="164"/>
      <c r="S94" s="167"/>
    </row>
    <row r="95" spans="1:19" s="29" customFormat="1" ht="60" customHeight="1" x14ac:dyDescent="0.2">
      <c r="A95" s="187">
        <v>67</v>
      </c>
      <c r="B95" s="92" t="s">
        <v>55</v>
      </c>
      <c r="C95" s="92" t="s">
        <v>56</v>
      </c>
      <c r="D95" s="154" t="s">
        <v>57</v>
      </c>
      <c r="E95" s="44" t="s">
        <v>31</v>
      </c>
      <c r="F95" s="92" t="s">
        <v>58</v>
      </c>
      <c r="G95" s="54" t="s">
        <v>32</v>
      </c>
      <c r="H95" s="92" t="s">
        <v>59</v>
      </c>
      <c r="I95" s="77">
        <v>71100000000</v>
      </c>
      <c r="J95" s="54" t="s">
        <v>33</v>
      </c>
      <c r="K95" s="229">
        <v>14417.39</v>
      </c>
      <c r="L95" s="52">
        <v>44593</v>
      </c>
      <c r="M95" s="55">
        <v>44926</v>
      </c>
      <c r="N95" s="46" t="s">
        <v>60</v>
      </c>
      <c r="O95" s="92" t="s">
        <v>50</v>
      </c>
      <c r="P95" s="208" t="s">
        <v>48</v>
      </c>
      <c r="Q95" s="163" t="s">
        <v>48</v>
      </c>
      <c r="R95" s="164" t="s">
        <v>48</v>
      </c>
      <c r="S95" s="167"/>
    </row>
    <row r="96" spans="1:19" s="29" customFormat="1" ht="50.25" customHeight="1" x14ac:dyDescent="0.2">
      <c r="A96" s="187">
        <v>68</v>
      </c>
      <c r="B96" s="131" t="s">
        <v>89</v>
      </c>
      <c r="C96" s="131" t="s">
        <v>90</v>
      </c>
      <c r="D96" s="132" t="s">
        <v>292</v>
      </c>
      <c r="E96" s="44" t="s">
        <v>31</v>
      </c>
      <c r="F96" s="133">
        <v>876</v>
      </c>
      <c r="G96" s="54" t="s">
        <v>32</v>
      </c>
      <c r="H96" s="133">
        <v>1</v>
      </c>
      <c r="I96" s="54">
        <v>71100000000</v>
      </c>
      <c r="J96" s="54" t="s">
        <v>33</v>
      </c>
      <c r="K96" s="94">
        <v>297000</v>
      </c>
      <c r="L96" s="129">
        <v>44622</v>
      </c>
      <c r="M96" s="130">
        <v>45018</v>
      </c>
      <c r="N96" s="46" t="s">
        <v>112</v>
      </c>
      <c r="O96" s="133" t="s">
        <v>50</v>
      </c>
      <c r="P96" s="209" t="s">
        <v>48</v>
      </c>
      <c r="Q96" s="163" t="s">
        <v>48</v>
      </c>
      <c r="R96" s="164" t="s">
        <v>48</v>
      </c>
      <c r="S96" s="167"/>
    </row>
    <row r="97" spans="1:19" s="29" customFormat="1" ht="57" customHeight="1" x14ac:dyDescent="0.2">
      <c r="A97" s="187">
        <v>69</v>
      </c>
      <c r="B97" s="131" t="s">
        <v>92</v>
      </c>
      <c r="C97" s="131" t="s">
        <v>92</v>
      </c>
      <c r="D97" s="128" t="s">
        <v>93</v>
      </c>
      <c r="E97" s="44" t="s">
        <v>313</v>
      </c>
      <c r="F97" s="133"/>
      <c r="G97" s="54"/>
      <c r="H97" s="133"/>
      <c r="I97" s="54"/>
      <c r="J97" s="54"/>
      <c r="K97" s="94"/>
      <c r="L97" s="129"/>
      <c r="M97" s="130"/>
      <c r="N97" s="46"/>
      <c r="O97" s="133"/>
      <c r="P97" s="209"/>
      <c r="Q97" s="163"/>
      <c r="R97" s="164"/>
      <c r="S97" s="167"/>
    </row>
    <row r="98" spans="1:19" s="29" customFormat="1" ht="57" customHeight="1" x14ac:dyDescent="0.2">
      <c r="A98" s="187">
        <v>70</v>
      </c>
      <c r="B98" s="131" t="s">
        <v>94</v>
      </c>
      <c r="C98" s="131" t="s">
        <v>95</v>
      </c>
      <c r="D98" s="128" t="s">
        <v>96</v>
      </c>
      <c r="E98" s="44" t="s">
        <v>31</v>
      </c>
      <c r="F98" s="133">
        <v>876</v>
      </c>
      <c r="G98" s="54" t="s">
        <v>32</v>
      </c>
      <c r="H98" s="133">
        <v>1</v>
      </c>
      <c r="I98" s="54">
        <v>71100000000</v>
      </c>
      <c r="J98" s="54" t="s">
        <v>97</v>
      </c>
      <c r="K98" s="94">
        <v>474000</v>
      </c>
      <c r="L98" s="129">
        <v>44806</v>
      </c>
      <c r="M98" s="130">
        <v>44898</v>
      </c>
      <c r="N98" s="46" t="s">
        <v>49</v>
      </c>
      <c r="O98" s="133" t="s">
        <v>50</v>
      </c>
      <c r="P98" s="209" t="s">
        <v>50</v>
      </c>
      <c r="Q98" s="163" t="s">
        <v>48</v>
      </c>
      <c r="R98" s="164" t="s">
        <v>48</v>
      </c>
      <c r="S98" s="167"/>
    </row>
    <row r="99" spans="1:19" s="29" customFormat="1" ht="60" customHeight="1" x14ac:dyDescent="0.2">
      <c r="A99" s="187">
        <v>71</v>
      </c>
      <c r="B99" s="131" t="s">
        <v>98</v>
      </c>
      <c r="C99" s="131" t="s">
        <v>99</v>
      </c>
      <c r="D99" s="128" t="s">
        <v>100</v>
      </c>
      <c r="E99" s="44" t="s">
        <v>31</v>
      </c>
      <c r="F99" s="133">
        <v>876</v>
      </c>
      <c r="G99" s="54" t="s">
        <v>32</v>
      </c>
      <c r="H99" s="133">
        <v>1</v>
      </c>
      <c r="I99" s="54">
        <v>71100000000</v>
      </c>
      <c r="J99" s="54" t="s">
        <v>33</v>
      </c>
      <c r="K99" s="94">
        <v>587000</v>
      </c>
      <c r="L99" s="129">
        <v>44638</v>
      </c>
      <c r="M99" s="130">
        <v>44836</v>
      </c>
      <c r="N99" s="46" t="s">
        <v>49</v>
      </c>
      <c r="O99" s="133" t="s">
        <v>50</v>
      </c>
      <c r="P99" s="209" t="s">
        <v>50</v>
      </c>
      <c r="Q99" s="163" t="s">
        <v>48</v>
      </c>
      <c r="R99" s="164" t="s">
        <v>48</v>
      </c>
      <c r="S99" s="167"/>
    </row>
    <row r="100" spans="1:19" s="24" customFormat="1" ht="20.25" customHeight="1" x14ac:dyDescent="0.2">
      <c r="A100" s="41"/>
      <c r="B100" s="34"/>
      <c r="C100" s="34"/>
      <c r="D100" s="35" t="s">
        <v>28</v>
      </c>
      <c r="E100" s="36"/>
      <c r="F100" s="37"/>
      <c r="G100" s="37"/>
      <c r="H100" s="37"/>
      <c r="I100" s="76"/>
      <c r="J100" s="37"/>
      <c r="K100" s="38"/>
      <c r="L100" s="39"/>
      <c r="M100" s="40"/>
      <c r="N100" s="37"/>
      <c r="O100" s="36"/>
      <c r="P100" s="207"/>
      <c r="Q100" s="162"/>
      <c r="R100" s="58"/>
      <c r="S100" s="168"/>
    </row>
    <row r="101" spans="1:19" s="66" customFormat="1" ht="67.5" customHeight="1" x14ac:dyDescent="0.2">
      <c r="A101" s="41">
        <v>72</v>
      </c>
      <c r="B101" s="60" t="s">
        <v>130</v>
      </c>
      <c r="C101" s="60" t="s">
        <v>130</v>
      </c>
      <c r="D101" s="67" t="s">
        <v>139</v>
      </c>
      <c r="E101" s="44" t="s">
        <v>31</v>
      </c>
      <c r="F101" s="133">
        <v>876</v>
      </c>
      <c r="G101" s="54" t="s">
        <v>32</v>
      </c>
      <c r="H101" s="133">
        <v>1</v>
      </c>
      <c r="I101" s="54">
        <v>71100000000</v>
      </c>
      <c r="J101" s="54" t="s">
        <v>33</v>
      </c>
      <c r="K101" s="63">
        <v>222747760</v>
      </c>
      <c r="L101" s="64">
        <v>44652</v>
      </c>
      <c r="M101" s="130">
        <v>44926</v>
      </c>
      <c r="N101" s="87" t="s">
        <v>140</v>
      </c>
      <c r="O101" s="61" t="s">
        <v>50</v>
      </c>
      <c r="P101" s="54" t="s">
        <v>50</v>
      </c>
      <c r="Q101" s="163" t="s">
        <v>48</v>
      </c>
      <c r="R101" s="164" t="s">
        <v>48</v>
      </c>
      <c r="S101" s="173"/>
    </row>
    <row r="102" spans="1:19" s="66" customFormat="1" ht="51" x14ac:dyDescent="0.2">
      <c r="A102" s="41">
        <v>73</v>
      </c>
      <c r="B102" s="60">
        <v>71</v>
      </c>
      <c r="C102" s="60" t="s">
        <v>40</v>
      </c>
      <c r="D102" s="67" t="s">
        <v>293</v>
      </c>
      <c r="E102" s="44" t="s">
        <v>31</v>
      </c>
      <c r="F102" s="45">
        <v>876</v>
      </c>
      <c r="G102" s="43" t="s">
        <v>32</v>
      </c>
      <c r="H102" s="43">
        <v>1</v>
      </c>
      <c r="I102" s="75">
        <v>71100000000</v>
      </c>
      <c r="J102" s="46" t="s">
        <v>33</v>
      </c>
      <c r="K102" s="63">
        <v>220000</v>
      </c>
      <c r="L102" s="64">
        <v>44652</v>
      </c>
      <c r="M102" s="65">
        <v>44835</v>
      </c>
      <c r="N102" s="87" t="s">
        <v>51</v>
      </c>
      <c r="O102" s="61" t="s">
        <v>50</v>
      </c>
      <c r="P102" s="54" t="s">
        <v>48</v>
      </c>
      <c r="Q102" s="163" t="s">
        <v>48</v>
      </c>
      <c r="R102" s="164" t="s">
        <v>48</v>
      </c>
      <c r="S102" s="173"/>
    </row>
    <row r="103" spans="1:19" s="66" customFormat="1" ht="51" x14ac:dyDescent="0.2">
      <c r="A103" s="41">
        <v>74</v>
      </c>
      <c r="B103" s="60" t="s">
        <v>40</v>
      </c>
      <c r="C103" s="60" t="s">
        <v>40</v>
      </c>
      <c r="D103" s="67" t="s">
        <v>126</v>
      </c>
      <c r="E103" s="44" t="s">
        <v>31</v>
      </c>
      <c r="F103" s="45">
        <v>876</v>
      </c>
      <c r="G103" s="43" t="s">
        <v>32</v>
      </c>
      <c r="H103" s="43">
        <v>1</v>
      </c>
      <c r="I103" s="43">
        <v>71136000000</v>
      </c>
      <c r="J103" s="46" t="s">
        <v>33</v>
      </c>
      <c r="K103" s="148">
        <v>600000</v>
      </c>
      <c r="L103" s="64">
        <v>44652</v>
      </c>
      <c r="M103" s="65">
        <v>44896</v>
      </c>
      <c r="N103" s="87" t="s">
        <v>51</v>
      </c>
      <c r="O103" s="61" t="s">
        <v>50</v>
      </c>
      <c r="P103" s="54" t="s">
        <v>48</v>
      </c>
      <c r="Q103" s="163" t="s">
        <v>48</v>
      </c>
      <c r="R103" s="164" t="s">
        <v>48</v>
      </c>
      <c r="S103" s="173"/>
    </row>
    <row r="104" spans="1:19" s="66" customFormat="1" ht="51" x14ac:dyDescent="0.2">
      <c r="A104" s="41">
        <v>75</v>
      </c>
      <c r="B104" s="150" t="s">
        <v>40</v>
      </c>
      <c r="C104" s="150" t="s">
        <v>40</v>
      </c>
      <c r="D104" s="190" t="s">
        <v>127</v>
      </c>
      <c r="E104" s="44" t="s">
        <v>31</v>
      </c>
      <c r="F104" s="45">
        <v>876</v>
      </c>
      <c r="G104" s="43" t="s">
        <v>32</v>
      </c>
      <c r="H104" s="43">
        <v>1</v>
      </c>
      <c r="I104" s="43">
        <v>71136000000</v>
      </c>
      <c r="J104" s="46" t="s">
        <v>33</v>
      </c>
      <c r="K104" s="148">
        <v>800000</v>
      </c>
      <c r="L104" s="64">
        <v>44713</v>
      </c>
      <c r="M104" s="65">
        <v>44896</v>
      </c>
      <c r="N104" s="149" t="s">
        <v>51</v>
      </c>
      <c r="O104" s="61" t="s">
        <v>50</v>
      </c>
      <c r="P104" s="54" t="s">
        <v>48</v>
      </c>
      <c r="Q104" s="163" t="s">
        <v>48</v>
      </c>
      <c r="R104" s="164" t="s">
        <v>48</v>
      </c>
      <c r="S104" s="173"/>
    </row>
    <row r="105" spans="1:19" s="29" customFormat="1" ht="51" x14ac:dyDescent="0.2">
      <c r="A105" s="41">
        <v>76</v>
      </c>
      <c r="B105" s="42" t="s">
        <v>38</v>
      </c>
      <c r="C105" s="42" t="s">
        <v>38</v>
      </c>
      <c r="D105" s="49" t="s">
        <v>41</v>
      </c>
      <c r="E105" s="44" t="s">
        <v>31</v>
      </c>
      <c r="F105" s="45">
        <v>876</v>
      </c>
      <c r="G105" s="43" t="s">
        <v>32</v>
      </c>
      <c r="H105" s="43">
        <v>1</v>
      </c>
      <c r="I105" s="75">
        <v>71100000000</v>
      </c>
      <c r="J105" s="46" t="s">
        <v>33</v>
      </c>
      <c r="K105" s="50">
        <v>462000</v>
      </c>
      <c r="L105" s="52">
        <v>44713</v>
      </c>
      <c r="M105" s="52">
        <v>44920</v>
      </c>
      <c r="N105" s="135" t="s">
        <v>52</v>
      </c>
      <c r="O105" s="48" t="s">
        <v>50</v>
      </c>
      <c r="P105" s="54" t="s">
        <v>48</v>
      </c>
      <c r="Q105" s="163" t="s">
        <v>48</v>
      </c>
      <c r="R105" s="164" t="s">
        <v>48</v>
      </c>
      <c r="S105" s="167"/>
    </row>
    <row r="106" spans="1:19" s="29" customFormat="1" ht="51" x14ac:dyDescent="0.2">
      <c r="A106" s="41">
        <v>77</v>
      </c>
      <c r="B106" s="42" t="s">
        <v>94</v>
      </c>
      <c r="C106" s="42" t="s">
        <v>95</v>
      </c>
      <c r="D106" s="137" t="s">
        <v>101</v>
      </c>
      <c r="E106" s="44" t="s">
        <v>31</v>
      </c>
      <c r="F106" s="45">
        <v>876</v>
      </c>
      <c r="G106" s="43" t="s">
        <v>32</v>
      </c>
      <c r="H106" s="43">
        <v>1</v>
      </c>
      <c r="I106" s="43">
        <v>71100000000</v>
      </c>
      <c r="J106" s="46" t="s">
        <v>33</v>
      </c>
      <c r="K106" s="50">
        <v>630000</v>
      </c>
      <c r="L106" s="129">
        <v>44653</v>
      </c>
      <c r="M106" s="134">
        <v>44899</v>
      </c>
      <c r="N106" s="136" t="s">
        <v>49</v>
      </c>
      <c r="O106" s="48" t="s">
        <v>50</v>
      </c>
      <c r="P106" s="54" t="s">
        <v>50</v>
      </c>
      <c r="Q106" s="163" t="s">
        <v>48</v>
      </c>
      <c r="R106" s="164" t="s">
        <v>48</v>
      </c>
      <c r="S106" s="167"/>
    </row>
    <row r="107" spans="1:19" s="29" customFormat="1" ht="51" x14ac:dyDescent="0.2">
      <c r="A107" s="41">
        <v>78</v>
      </c>
      <c r="B107" s="42" t="s">
        <v>102</v>
      </c>
      <c r="C107" s="42" t="s">
        <v>103</v>
      </c>
      <c r="D107" s="113" t="s">
        <v>294</v>
      </c>
      <c r="E107" s="44" t="s">
        <v>31</v>
      </c>
      <c r="F107" s="45">
        <v>876</v>
      </c>
      <c r="G107" s="43" t="s">
        <v>32</v>
      </c>
      <c r="H107" s="43">
        <v>1</v>
      </c>
      <c r="I107" s="43">
        <v>71100000000</v>
      </c>
      <c r="J107" s="46" t="s">
        <v>33</v>
      </c>
      <c r="K107" s="50">
        <f>712800*1.2</f>
        <v>855360</v>
      </c>
      <c r="L107" s="129">
        <v>44682</v>
      </c>
      <c r="M107" s="134">
        <v>45086</v>
      </c>
      <c r="N107" s="136" t="s">
        <v>35</v>
      </c>
      <c r="O107" s="48" t="s">
        <v>48</v>
      </c>
      <c r="P107" s="54" t="s">
        <v>48</v>
      </c>
      <c r="Q107" s="163" t="s">
        <v>48</v>
      </c>
      <c r="R107" s="164" t="s">
        <v>48</v>
      </c>
      <c r="S107" s="167"/>
    </row>
    <row r="108" spans="1:19" s="29" customFormat="1" ht="51" x14ac:dyDescent="0.2">
      <c r="A108" s="41">
        <v>79</v>
      </c>
      <c r="B108" s="190" t="s">
        <v>89</v>
      </c>
      <c r="C108" s="190" t="s">
        <v>90</v>
      </c>
      <c r="D108" s="113" t="s">
        <v>104</v>
      </c>
      <c r="E108" s="44" t="s">
        <v>31</v>
      </c>
      <c r="F108" s="191">
        <v>876</v>
      </c>
      <c r="G108" s="43" t="s">
        <v>32</v>
      </c>
      <c r="H108" s="43">
        <v>1</v>
      </c>
      <c r="I108" s="43">
        <v>71100000000</v>
      </c>
      <c r="J108" s="46" t="s">
        <v>33</v>
      </c>
      <c r="K108" s="71">
        <v>293000</v>
      </c>
      <c r="L108" s="134">
        <v>44698</v>
      </c>
      <c r="M108" s="134">
        <v>44897</v>
      </c>
      <c r="N108" s="136" t="s">
        <v>91</v>
      </c>
      <c r="O108" s="48" t="s">
        <v>50</v>
      </c>
      <c r="P108" s="54" t="s">
        <v>48</v>
      </c>
      <c r="Q108" s="163" t="s">
        <v>48</v>
      </c>
      <c r="R108" s="164" t="s">
        <v>48</v>
      </c>
      <c r="S108" s="167"/>
    </row>
    <row r="109" spans="1:19" s="29" customFormat="1" ht="51" x14ac:dyDescent="0.2">
      <c r="A109" s="41">
        <v>80</v>
      </c>
      <c r="B109" s="42" t="s">
        <v>98</v>
      </c>
      <c r="C109" s="42" t="s">
        <v>99</v>
      </c>
      <c r="D109" s="113" t="s">
        <v>295</v>
      </c>
      <c r="E109" s="44" t="s">
        <v>31</v>
      </c>
      <c r="F109" s="45">
        <v>876</v>
      </c>
      <c r="G109" s="43" t="s">
        <v>32</v>
      </c>
      <c r="H109" s="43">
        <v>1</v>
      </c>
      <c r="I109" s="43">
        <v>71100000000</v>
      </c>
      <c r="J109" s="46" t="s">
        <v>33</v>
      </c>
      <c r="K109" s="50">
        <v>720000</v>
      </c>
      <c r="L109" s="129">
        <v>44714</v>
      </c>
      <c r="M109" s="134">
        <v>44897</v>
      </c>
      <c r="N109" s="136" t="s">
        <v>49</v>
      </c>
      <c r="O109" s="48" t="s">
        <v>50</v>
      </c>
      <c r="P109" s="54" t="s">
        <v>50</v>
      </c>
      <c r="Q109" s="163" t="s">
        <v>48</v>
      </c>
      <c r="R109" s="164" t="s">
        <v>48</v>
      </c>
      <c r="S109" s="167"/>
    </row>
    <row r="110" spans="1:19" s="29" customFormat="1" ht="51" x14ac:dyDescent="0.2">
      <c r="A110" s="41">
        <v>81</v>
      </c>
      <c r="B110" s="42" t="s">
        <v>89</v>
      </c>
      <c r="C110" s="42" t="s">
        <v>90</v>
      </c>
      <c r="D110" s="113" t="s">
        <v>105</v>
      </c>
      <c r="E110" s="44" t="s">
        <v>31</v>
      </c>
      <c r="F110" s="45">
        <v>876</v>
      </c>
      <c r="G110" s="43" t="s">
        <v>32</v>
      </c>
      <c r="H110" s="43">
        <v>1</v>
      </c>
      <c r="I110" s="43">
        <v>71100000000</v>
      </c>
      <c r="J110" s="46" t="s">
        <v>33</v>
      </c>
      <c r="K110" s="50">
        <v>670000</v>
      </c>
      <c r="L110" s="129">
        <v>44729</v>
      </c>
      <c r="M110" s="134">
        <v>44897</v>
      </c>
      <c r="N110" s="136" t="s">
        <v>91</v>
      </c>
      <c r="O110" s="48" t="s">
        <v>50</v>
      </c>
      <c r="P110" s="54" t="s">
        <v>48</v>
      </c>
      <c r="Q110" s="163" t="s">
        <v>48</v>
      </c>
      <c r="R110" s="164" t="s">
        <v>48</v>
      </c>
      <c r="S110" s="167"/>
    </row>
    <row r="111" spans="1:19" s="29" customFormat="1" ht="51" x14ac:dyDescent="0.2">
      <c r="A111" s="41">
        <v>82</v>
      </c>
      <c r="B111" s="42" t="s">
        <v>94</v>
      </c>
      <c r="C111" s="42" t="s">
        <v>95</v>
      </c>
      <c r="D111" s="113" t="s">
        <v>106</v>
      </c>
      <c r="E111" s="44" t="s">
        <v>31</v>
      </c>
      <c r="F111" s="45">
        <v>876</v>
      </c>
      <c r="G111" s="43" t="s">
        <v>32</v>
      </c>
      <c r="H111" s="43">
        <v>1</v>
      </c>
      <c r="I111" s="43">
        <v>71100000000</v>
      </c>
      <c r="J111" s="46" t="s">
        <v>33</v>
      </c>
      <c r="K111" s="50">
        <v>138000</v>
      </c>
      <c r="L111" s="129">
        <v>44714</v>
      </c>
      <c r="M111" s="134">
        <v>44899</v>
      </c>
      <c r="N111" s="136" t="s">
        <v>49</v>
      </c>
      <c r="O111" s="48" t="s">
        <v>50</v>
      </c>
      <c r="P111" s="54" t="s">
        <v>50</v>
      </c>
      <c r="Q111" s="163" t="s">
        <v>48</v>
      </c>
      <c r="R111" s="164" t="s">
        <v>48</v>
      </c>
      <c r="S111" s="167"/>
    </row>
    <row r="112" spans="1:19" s="29" customFormat="1" ht="51" x14ac:dyDescent="0.2">
      <c r="A112" s="41">
        <v>83</v>
      </c>
      <c r="B112" s="42" t="s">
        <v>94</v>
      </c>
      <c r="C112" s="42" t="s">
        <v>95</v>
      </c>
      <c r="D112" s="113" t="s">
        <v>107</v>
      </c>
      <c r="E112" s="44" t="s">
        <v>31</v>
      </c>
      <c r="F112" s="45">
        <v>876</v>
      </c>
      <c r="G112" s="43" t="s">
        <v>32</v>
      </c>
      <c r="H112" s="43">
        <v>1</v>
      </c>
      <c r="I112" s="43">
        <v>71100000000</v>
      </c>
      <c r="J112" s="46" t="s">
        <v>33</v>
      </c>
      <c r="K112" s="50">
        <v>1508000</v>
      </c>
      <c r="L112" s="129">
        <v>44715</v>
      </c>
      <c r="M112" s="134">
        <v>44899</v>
      </c>
      <c r="N112" s="136" t="s">
        <v>49</v>
      </c>
      <c r="O112" s="48" t="s">
        <v>50</v>
      </c>
      <c r="P112" s="54" t="s">
        <v>50</v>
      </c>
      <c r="Q112" s="163" t="s">
        <v>48</v>
      </c>
      <c r="R112" s="164" t="s">
        <v>48</v>
      </c>
      <c r="S112" s="167"/>
    </row>
    <row r="113" spans="1:19" s="24" customFormat="1" ht="24" customHeight="1" x14ac:dyDescent="0.2">
      <c r="A113" s="41"/>
      <c r="B113" s="34"/>
      <c r="C113" s="34"/>
      <c r="D113" s="35" t="s">
        <v>29</v>
      </c>
      <c r="E113" s="36"/>
      <c r="F113" s="37"/>
      <c r="G113" s="37"/>
      <c r="H113" s="37"/>
      <c r="I113" s="76"/>
      <c r="J113" s="37"/>
      <c r="K113" s="38"/>
      <c r="L113" s="39"/>
      <c r="M113" s="40"/>
      <c r="N113" s="37"/>
      <c r="O113" s="36"/>
      <c r="P113" s="207"/>
      <c r="Q113" s="162"/>
      <c r="R113" s="58"/>
      <c r="S113" s="168"/>
    </row>
    <row r="114" spans="1:19" s="24" customFormat="1" ht="81.75" customHeight="1" x14ac:dyDescent="0.2">
      <c r="A114" s="41">
        <v>84</v>
      </c>
      <c r="B114" s="54">
        <v>71</v>
      </c>
      <c r="C114" s="54" t="s">
        <v>40</v>
      </c>
      <c r="D114" s="49" t="s">
        <v>296</v>
      </c>
      <c r="E114" s="70" t="s">
        <v>31</v>
      </c>
      <c r="F114" s="69">
        <v>876</v>
      </c>
      <c r="G114" s="54" t="s">
        <v>32</v>
      </c>
      <c r="H114" s="54">
        <v>1</v>
      </c>
      <c r="I114" s="77">
        <v>71100000000</v>
      </c>
      <c r="J114" s="54" t="s">
        <v>33</v>
      </c>
      <c r="K114" s="71">
        <v>320000</v>
      </c>
      <c r="L114" s="72">
        <v>44803</v>
      </c>
      <c r="M114" s="72">
        <v>44890</v>
      </c>
      <c r="N114" s="87" t="s">
        <v>51</v>
      </c>
      <c r="O114" s="61" t="s">
        <v>50</v>
      </c>
      <c r="P114" s="54" t="s">
        <v>48</v>
      </c>
      <c r="Q114" s="163" t="s">
        <v>48</v>
      </c>
      <c r="R114" s="164" t="s">
        <v>48</v>
      </c>
      <c r="S114" s="168"/>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320000</v>
      </c>
      <c r="L115" s="90">
        <v>44805</v>
      </c>
      <c r="M115" s="91">
        <v>44910</v>
      </c>
      <c r="N115" s="87" t="s">
        <v>52</v>
      </c>
      <c r="O115" s="61" t="s">
        <v>50</v>
      </c>
      <c r="P115" s="54" t="s">
        <v>48</v>
      </c>
      <c r="Q115" s="163" t="s">
        <v>48</v>
      </c>
      <c r="R115" s="164" t="s">
        <v>48</v>
      </c>
      <c r="S115" s="168"/>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f>1300000*1.2</f>
        <v>1560000</v>
      </c>
      <c r="L116" s="90">
        <v>44744</v>
      </c>
      <c r="M116" s="91">
        <v>44897</v>
      </c>
      <c r="N116" s="87" t="s">
        <v>35</v>
      </c>
      <c r="O116" s="61" t="s">
        <v>48</v>
      </c>
      <c r="P116" s="54" t="s">
        <v>48</v>
      </c>
      <c r="Q116" s="163" t="s">
        <v>48</v>
      </c>
      <c r="R116" s="164" t="s">
        <v>48</v>
      </c>
      <c r="S116" s="168"/>
    </row>
    <row r="117" spans="1:19" s="24" customFormat="1" ht="69" customHeight="1" x14ac:dyDescent="0.2">
      <c r="A117" s="41">
        <v>87</v>
      </c>
      <c r="B117" s="112" t="s">
        <v>109</v>
      </c>
      <c r="C117" s="112" t="s">
        <v>110</v>
      </c>
      <c r="D117" s="113" t="s">
        <v>111</v>
      </c>
      <c r="E117" s="70" t="s">
        <v>31</v>
      </c>
      <c r="F117" s="69">
        <v>876</v>
      </c>
      <c r="G117" s="54" t="s">
        <v>32</v>
      </c>
      <c r="H117" s="54">
        <v>1</v>
      </c>
      <c r="I117" s="54">
        <v>71100000000</v>
      </c>
      <c r="J117" s="54" t="s">
        <v>33</v>
      </c>
      <c r="K117" s="71">
        <v>174600</v>
      </c>
      <c r="L117" s="90">
        <v>44744</v>
      </c>
      <c r="M117" s="91">
        <v>44897</v>
      </c>
      <c r="N117" s="87" t="s">
        <v>112</v>
      </c>
      <c r="O117" s="61" t="s">
        <v>50</v>
      </c>
      <c r="P117" s="54" t="s">
        <v>48</v>
      </c>
      <c r="Q117" s="163" t="s">
        <v>48</v>
      </c>
      <c r="R117" s="164" t="s">
        <v>48</v>
      </c>
      <c r="S117" s="168"/>
    </row>
    <row r="118" spans="1:19" s="24" customFormat="1" ht="69" customHeight="1" x14ac:dyDescent="0.2">
      <c r="A118" s="41">
        <v>88</v>
      </c>
      <c r="B118" s="112" t="s">
        <v>89</v>
      </c>
      <c r="C118" s="112" t="s">
        <v>90</v>
      </c>
      <c r="D118" s="113" t="s">
        <v>113</v>
      </c>
      <c r="E118" s="70" t="s">
        <v>31</v>
      </c>
      <c r="F118" s="69">
        <v>876</v>
      </c>
      <c r="G118" s="54" t="s">
        <v>32</v>
      </c>
      <c r="H118" s="54">
        <v>1</v>
      </c>
      <c r="I118" s="54">
        <v>71100000000</v>
      </c>
      <c r="J118" s="54" t="s">
        <v>33</v>
      </c>
      <c r="K118" s="71">
        <f>483000*1.2</f>
        <v>579600</v>
      </c>
      <c r="L118" s="90">
        <v>44775</v>
      </c>
      <c r="M118" s="91">
        <v>44896</v>
      </c>
      <c r="N118" s="87" t="s">
        <v>35</v>
      </c>
      <c r="O118" s="61" t="s">
        <v>48</v>
      </c>
      <c r="P118" s="54" t="s">
        <v>48</v>
      </c>
      <c r="Q118" s="163" t="s">
        <v>48</v>
      </c>
      <c r="R118" s="164" t="s">
        <v>48</v>
      </c>
      <c r="S118" s="168"/>
    </row>
    <row r="119" spans="1:19" s="29" customFormat="1" ht="24" customHeight="1" x14ac:dyDescent="0.2">
      <c r="A119" s="41"/>
      <c r="B119" s="34"/>
      <c r="C119" s="34"/>
      <c r="D119" s="35" t="s">
        <v>36</v>
      </c>
      <c r="E119" s="36"/>
      <c r="F119" s="37"/>
      <c r="G119" s="37"/>
      <c r="H119" s="37"/>
      <c r="I119" s="76"/>
      <c r="J119" s="37"/>
      <c r="K119" s="38"/>
      <c r="L119" s="39"/>
      <c r="M119" s="40"/>
      <c r="N119" s="37"/>
      <c r="O119" s="36"/>
      <c r="P119" s="207"/>
      <c r="Q119" s="162"/>
      <c r="R119" s="58"/>
      <c r="S119" s="167"/>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3" t="s">
        <v>48</v>
      </c>
      <c r="R120" s="164" t="s">
        <v>48</v>
      </c>
      <c r="S120" s="167"/>
    </row>
    <row r="121" spans="1:19" ht="51" x14ac:dyDescent="0.25">
      <c r="A121" s="44">
        <v>90</v>
      </c>
      <c r="B121" s="96" t="s">
        <v>61</v>
      </c>
      <c r="C121" s="97" t="s">
        <v>226</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3" t="s">
        <v>48</v>
      </c>
      <c r="R121" s="164"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3" t="s">
        <v>48</v>
      </c>
      <c r="R122" s="164"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3" t="s">
        <v>48</v>
      </c>
      <c r="R123" s="164" t="s">
        <v>48</v>
      </c>
      <c r="S123" s="170"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3" t="s">
        <v>48</v>
      </c>
      <c r="R124" s="164" t="s">
        <v>48</v>
      </c>
      <c r="S124" s="170" t="s">
        <v>50</v>
      </c>
    </row>
    <row r="125" spans="1:19" s="47" customFormat="1" ht="51" x14ac:dyDescent="0.2">
      <c r="A125" s="44">
        <v>94</v>
      </c>
      <c r="B125" s="106" t="s">
        <v>71</v>
      </c>
      <c r="C125" s="106" t="s">
        <v>233</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3" t="s">
        <v>48</v>
      </c>
      <c r="R125" s="164" t="s">
        <v>48</v>
      </c>
      <c r="S125" s="170"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f>468000*1.2</f>
        <v>561600</v>
      </c>
      <c r="L126" s="103">
        <v>44870</v>
      </c>
      <c r="M126" s="103">
        <v>45291</v>
      </c>
      <c r="N126" s="61" t="s">
        <v>35</v>
      </c>
      <c r="O126" s="110" t="s">
        <v>48</v>
      </c>
      <c r="P126" s="105" t="s">
        <v>48</v>
      </c>
      <c r="Q126" s="163" t="s">
        <v>48</v>
      </c>
      <c r="R126" s="164" t="s">
        <v>48</v>
      </c>
      <c r="S126" s="152"/>
    </row>
    <row r="127" spans="1:19" s="47" customFormat="1" ht="51" x14ac:dyDescent="0.2">
      <c r="A127" s="44">
        <v>96</v>
      </c>
      <c r="B127" s="110" t="s">
        <v>77</v>
      </c>
      <c r="C127" s="110" t="s">
        <v>78</v>
      </c>
      <c r="D127" s="41" t="s">
        <v>275</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3" t="s">
        <v>48</v>
      </c>
      <c r="R127" s="164" t="s">
        <v>48</v>
      </c>
      <c r="S127" s="152"/>
    </row>
    <row r="128" spans="1:19" s="47" customFormat="1" ht="51" x14ac:dyDescent="0.2">
      <c r="A128" s="44">
        <v>97</v>
      </c>
      <c r="B128" s="110" t="s">
        <v>281</v>
      </c>
      <c r="C128" s="110" t="s">
        <v>78</v>
      </c>
      <c r="D128" s="41" t="s">
        <v>282</v>
      </c>
      <c r="E128" s="114" t="s">
        <v>31</v>
      </c>
      <c r="F128" s="44">
        <v>877</v>
      </c>
      <c r="G128" s="43" t="s">
        <v>32</v>
      </c>
      <c r="H128" s="43">
        <v>1</v>
      </c>
      <c r="I128" s="43">
        <v>71100000000</v>
      </c>
      <c r="J128" s="46" t="s">
        <v>33</v>
      </c>
      <c r="K128" s="115"/>
      <c r="L128" s="116"/>
      <c r="M128" s="116"/>
      <c r="N128" s="86"/>
      <c r="O128" s="117"/>
      <c r="P128" s="105"/>
      <c r="Q128" s="163" t="s">
        <v>48</v>
      </c>
      <c r="R128" s="164" t="s">
        <v>48</v>
      </c>
      <c r="S128" s="152"/>
    </row>
    <row r="129" spans="1:19" s="2" customFormat="1" ht="76.5" x14ac:dyDescent="0.2">
      <c r="A129" s="44">
        <v>98</v>
      </c>
      <c r="B129" s="142" t="s">
        <v>79</v>
      </c>
      <c r="C129" s="133" t="s">
        <v>79</v>
      </c>
      <c r="D129" s="46" t="s">
        <v>80</v>
      </c>
      <c r="E129" s="114" t="s">
        <v>31</v>
      </c>
      <c r="F129" s="44">
        <v>876</v>
      </c>
      <c r="G129" s="43" t="s">
        <v>32</v>
      </c>
      <c r="H129" s="43">
        <v>1</v>
      </c>
      <c r="I129" s="43">
        <v>71100000000</v>
      </c>
      <c r="J129" s="46" t="s">
        <v>33</v>
      </c>
      <c r="K129" s="115">
        <v>2369572.2000000002</v>
      </c>
      <c r="L129" s="143">
        <v>44835</v>
      </c>
      <c r="M129" s="143">
        <v>45261</v>
      </c>
      <c r="N129" s="86" t="s">
        <v>49</v>
      </c>
      <c r="O129" s="117" t="s">
        <v>50</v>
      </c>
      <c r="P129" s="105" t="s">
        <v>50</v>
      </c>
      <c r="Q129" s="163" t="s">
        <v>48</v>
      </c>
      <c r="R129" s="164" t="s">
        <v>48</v>
      </c>
      <c r="S129" s="153"/>
    </row>
    <row r="130" spans="1:19" s="2" customFormat="1" ht="51" x14ac:dyDescent="0.2">
      <c r="A130" s="44">
        <v>99</v>
      </c>
      <c r="B130" s="142" t="s">
        <v>81</v>
      </c>
      <c r="C130" s="95" t="s">
        <v>82</v>
      </c>
      <c r="D130" s="46" t="s">
        <v>283</v>
      </c>
      <c r="E130" s="114" t="s">
        <v>31</v>
      </c>
      <c r="F130" s="44">
        <v>876</v>
      </c>
      <c r="G130" s="43" t="s">
        <v>32</v>
      </c>
      <c r="H130" s="43">
        <v>1</v>
      </c>
      <c r="I130" s="43">
        <v>71100000000</v>
      </c>
      <c r="J130" s="46" t="s">
        <v>33</v>
      </c>
      <c r="K130" s="115">
        <v>400000</v>
      </c>
      <c r="L130" s="143">
        <v>44866</v>
      </c>
      <c r="M130" s="143">
        <v>45261</v>
      </c>
      <c r="N130" s="135" t="s">
        <v>49</v>
      </c>
      <c r="O130" s="117" t="s">
        <v>50</v>
      </c>
      <c r="P130" s="105" t="s">
        <v>50</v>
      </c>
      <c r="Q130" s="163" t="s">
        <v>48</v>
      </c>
      <c r="R130" s="164" t="s">
        <v>48</v>
      </c>
      <c r="S130" s="153"/>
    </row>
    <row r="131" spans="1:19" s="2" customFormat="1" ht="39.75" customHeight="1" x14ac:dyDescent="0.2">
      <c r="A131" s="44">
        <v>100</v>
      </c>
      <c r="B131" s="142" t="s">
        <v>81</v>
      </c>
      <c r="C131" s="95" t="s">
        <v>82</v>
      </c>
      <c r="D131" s="46" t="s">
        <v>284</v>
      </c>
      <c r="E131" s="114" t="s">
        <v>31</v>
      </c>
      <c r="F131" s="44">
        <v>876</v>
      </c>
      <c r="G131" s="43" t="s">
        <v>32</v>
      </c>
      <c r="H131" s="43">
        <v>1</v>
      </c>
      <c r="I131" s="43">
        <v>71100000000</v>
      </c>
      <c r="J131" s="46" t="s">
        <v>33</v>
      </c>
      <c r="K131" s="115"/>
      <c r="L131" s="143"/>
      <c r="M131" s="183"/>
      <c r="N131" s="136"/>
      <c r="O131" s="184"/>
      <c r="P131" s="105"/>
      <c r="Q131" s="163" t="s">
        <v>48</v>
      </c>
      <c r="R131" s="164" t="s">
        <v>48</v>
      </c>
      <c r="S131" s="153"/>
    </row>
    <row r="132" spans="1:19" s="2" customFormat="1" ht="49.5" customHeight="1" x14ac:dyDescent="0.2">
      <c r="A132" s="44">
        <v>101</v>
      </c>
      <c r="B132" s="142" t="s">
        <v>83</v>
      </c>
      <c r="C132" s="133" t="s">
        <v>83</v>
      </c>
      <c r="D132" s="41" t="s">
        <v>297</v>
      </c>
      <c r="E132" s="43" t="s">
        <v>31</v>
      </c>
      <c r="F132" s="44">
        <v>876</v>
      </c>
      <c r="G132" s="43" t="s">
        <v>32</v>
      </c>
      <c r="H132" s="43">
        <v>1</v>
      </c>
      <c r="I132" s="43">
        <v>71100000000</v>
      </c>
      <c r="J132" s="46" t="s">
        <v>33</v>
      </c>
      <c r="K132" s="120">
        <v>25000000</v>
      </c>
      <c r="L132" s="144">
        <v>44835</v>
      </c>
      <c r="M132" s="145" t="s">
        <v>84</v>
      </c>
      <c r="N132" s="43" t="s">
        <v>51</v>
      </c>
      <c r="O132" s="146" t="s">
        <v>50</v>
      </c>
      <c r="P132" s="105" t="s">
        <v>48</v>
      </c>
      <c r="Q132" s="163" t="s">
        <v>48</v>
      </c>
      <c r="R132" s="164" t="s">
        <v>48</v>
      </c>
      <c r="S132" s="153"/>
    </row>
    <row r="133" spans="1:19" s="2" customFormat="1" ht="70.5" customHeight="1" x14ac:dyDescent="0.2">
      <c r="A133" s="44">
        <v>102</v>
      </c>
      <c r="B133" s="61" t="s">
        <v>92</v>
      </c>
      <c r="C133" s="138" t="s">
        <v>114</v>
      </c>
      <c r="D133" s="107" t="s">
        <v>115</v>
      </c>
      <c r="E133" s="87" t="s">
        <v>31</v>
      </c>
      <c r="F133" s="87">
        <v>876</v>
      </c>
      <c r="G133" s="87" t="s">
        <v>32</v>
      </c>
      <c r="H133" s="87">
        <v>1</v>
      </c>
      <c r="I133" s="87">
        <v>71100000000</v>
      </c>
      <c r="J133" s="87" t="s">
        <v>33</v>
      </c>
      <c r="K133" s="139">
        <f>864000*1.2</f>
        <v>1036800</v>
      </c>
      <c r="L133" s="140">
        <v>44836</v>
      </c>
      <c r="M133" s="140">
        <v>45993</v>
      </c>
      <c r="N133" s="104" t="s">
        <v>35</v>
      </c>
      <c r="O133" s="141" t="s">
        <v>48</v>
      </c>
      <c r="P133" s="210" t="s">
        <v>48</v>
      </c>
      <c r="Q133" s="163" t="s">
        <v>48</v>
      </c>
      <c r="R133" s="164" t="s">
        <v>48</v>
      </c>
      <c r="S133" s="153"/>
    </row>
    <row r="134" spans="1:19" s="2" customFormat="1" ht="51" x14ac:dyDescent="0.2">
      <c r="A134" s="44">
        <v>103</v>
      </c>
      <c r="B134" s="61" t="s">
        <v>92</v>
      </c>
      <c r="C134" s="138" t="s">
        <v>114</v>
      </c>
      <c r="D134" s="107" t="s">
        <v>299</v>
      </c>
      <c r="E134" s="87" t="s">
        <v>31</v>
      </c>
      <c r="F134" s="87">
        <v>876</v>
      </c>
      <c r="G134" s="87" t="s">
        <v>32</v>
      </c>
      <c r="H134" s="87">
        <v>1</v>
      </c>
      <c r="I134" s="87">
        <v>71100000000</v>
      </c>
      <c r="J134" s="87" t="s">
        <v>33</v>
      </c>
      <c r="K134" s="160">
        <f>5100000*1.2</f>
        <v>6120000</v>
      </c>
      <c r="L134" s="140">
        <v>44836</v>
      </c>
      <c r="M134" s="140">
        <v>45993</v>
      </c>
      <c r="N134" s="104" t="s">
        <v>35</v>
      </c>
      <c r="O134" s="141" t="s">
        <v>48</v>
      </c>
      <c r="P134" s="210" t="s">
        <v>48</v>
      </c>
      <c r="Q134" s="163" t="s">
        <v>48</v>
      </c>
      <c r="R134" s="164" t="s">
        <v>48</v>
      </c>
      <c r="S134" s="170" t="s">
        <v>50</v>
      </c>
    </row>
    <row r="135" spans="1:19" s="2" customFormat="1" ht="51" x14ac:dyDescent="0.2">
      <c r="A135" s="44">
        <v>104</v>
      </c>
      <c r="B135" s="61" t="s">
        <v>92</v>
      </c>
      <c r="C135" s="138" t="s">
        <v>114</v>
      </c>
      <c r="D135" s="107" t="s">
        <v>298</v>
      </c>
      <c r="E135" s="87" t="s">
        <v>31</v>
      </c>
      <c r="F135" s="87">
        <v>876</v>
      </c>
      <c r="G135" s="87" t="s">
        <v>32</v>
      </c>
      <c r="H135" s="87">
        <v>1</v>
      </c>
      <c r="I135" s="87">
        <v>71100000000</v>
      </c>
      <c r="J135" s="87" t="s">
        <v>33</v>
      </c>
      <c r="K135" s="139">
        <f>2100000*1.2</f>
        <v>2520000</v>
      </c>
      <c r="L135" s="140">
        <v>44836</v>
      </c>
      <c r="M135" s="140">
        <v>45993</v>
      </c>
      <c r="N135" s="104" t="s">
        <v>35</v>
      </c>
      <c r="O135" s="141" t="s">
        <v>48</v>
      </c>
      <c r="P135" s="210" t="s">
        <v>48</v>
      </c>
      <c r="Q135" s="163" t="s">
        <v>48</v>
      </c>
      <c r="R135" s="164" t="s">
        <v>48</v>
      </c>
      <c r="S135" s="153"/>
    </row>
    <row r="136" spans="1:19" s="2" customFormat="1" ht="51" x14ac:dyDescent="0.2">
      <c r="A136" s="44">
        <v>105</v>
      </c>
      <c r="B136" s="61" t="s">
        <v>92</v>
      </c>
      <c r="C136" s="138" t="s">
        <v>114</v>
      </c>
      <c r="D136" s="107" t="s">
        <v>116</v>
      </c>
      <c r="E136" s="87" t="s">
        <v>31</v>
      </c>
      <c r="F136" s="87">
        <v>876</v>
      </c>
      <c r="G136" s="87" t="s">
        <v>32</v>
      </c>
      <c r="H136" s="87">
        <v>1</v>
      </c>
      <c r="I136" s="87">
        <v>71100000000</v>
      </c>
      <c r="J136" s="87" t="s">
        <v>33</v>
      </c>
      <c r="K136" s="139">
        <f>1700000*1.2</f>
        <v>2040000</v>
      </c>
      <c r="L136" s="140">
        <v>44836</v>
      </c>
      <c r="M136" s="140">
        <v>45993</v>
      </c>
      <c r="N136" s="104" t="s">
        <v>35</v>
      </c>
      <c r="O136" s="141" t="s">
        <v>48</v>
      </c>
      <c r="P136" s="210" t="s">
        <v>48</v>
      </c>
      <c r="Q136" s="163" t="s">
        <v>48</v>
      </c>
      <c r="R136" s="164" t="s">
        <v>48</v>
      </c>
      <c r="S136" s="153"/>
    </row>
    <row r="137" spans="1:19" s="2" customFormat="1" ht="51" x14ac:dyDescent="0.2">
      <c r="A137" s="44">
        <v>106</v>
      </c>
      <c r="B137" s="61" t="s">
        <v>92</v>
      </c>
      <c r="C137" s="138" t="s">
        <v>114</v>
      </c>
      <c r="D137" s="107" t="s">
        <v>117</v>
      </c>
      <c r="E137" s="87" t="s">
        <v>31</v>
      </c>
      <c r="F137" s="87">
        <v>876</v>
      </c>
      <c r="G137" s="87" t="s">
        <v>32</v>
      </c>
      <c r="H137" s="87">
        <v>1</v>
      </c>
      <c r="I137" s="87">
        <v>71100000000</v>
      </c>
      <c r="J137" s="87" t="s">
        <v>33</v>
      </c>
      <c r="K137" s="139">
        <f>1578600*1.2</f>
        <v>1894320</v>
      </c>
      <c r="L137" s="140">
        <v>44836</v>
      </c>
      <c r="M137" s="140">
        <v>45993</v>
      </c>
      <c r="N137" s="104" t="s">
        <v>35</v>
      </c>
      <c r="O137" s="141" t="s">
        <v>48</v>
      </c>
      <c r="P137" s="210" t="s">
        <v>48</v>
      </c>
      <c r="Q137" s="163" t="s">
        <v>48</v>
      </c>
      <c r="R137" s="164" t="s">
        <v>48</v>
      </c>
      <c r="S137" s="153"/>
    </row>
    <row r="138" spans="1:19" s="2" customFormat="1" ht="51" x14ac:dyDescent="0.2">
      <c r="A138" s="44">
        <v>107</v>
      </c>
      <c r="B138" s="61" t="s">
        <v>92</v>
      </c>
      <c r="C138" s="138" t="s">
        <v>114</v>
      </c>
      <c r="D138" s="107" t="s">
        <v>300</v>
      </c>
      <c r="E138" s="87" t="s">
        <v>31</v>
      </c>
      <c r="F138" s="87">
        <v>876</v>
      </c>
      <c r="G138" s="87" t="s">
        <v>32</v>
      </c>
      <c r="H138" s="87">
        <v>1</v>
      </c>
      <c r="I138" s="87">
        <v>71100000000</v>
      </c>
      <c r="J138" s="87" t="s">
        <v>33</v>
      </c>
      <c r="K138" s="139">
        <v>2088000</v>
      </c>
      <c r="L138" s="140">
        <v>44836</v>
      </c>
      <c r="M138" s="140">
        <v>45993</v>
      </c>
      <c r="N138" s="104" t="s">
        <v>35</v>
      </c>
      <c r="O138" s="141" t="s">
        <v>48</v>
      </c>
      <c r="P138" s="210" t="s">
        <v>48</v>
      </c>
      <c r="Q138" s="163" t="s">
        <v>48</v>
      </c>
      <c r="R138" s="164" t="s">
        <v>48</v>
      </c>
      <c r="S138" s="153"/>
    </row>
    <row r="139" spans="1:19" s="2" customFormat="1" ht="57.75" customHeight="1" x14ac:dyDescent="0.2">
      <c r="A139" s="44">
        <v>108</v>
      </c>
      <c r="B139" s="61" t="s">
        <v>92</v>
      </c>
      <c r="C139" s="138" t="s">
        <v>114</v>
      </c>
      <c r="D139" s="107" t="s">
        <v>301</v>
      </c>
      <c r="E139" s="87" t="s">
        <v>31</v>
      </c>
      <c r="F139" s="87">
        <v>876</v>
      </c>
      <c r="G139" s="87" t="s">
        <v>32</v>
      </c>
      <c r="H139" s="87">
        <v>1</v>
      </c>
      <c r="I139" s="87">
        <v>71100000000</v>
      </c>
      <c r="J139" s="87" t="s">
        <v>33</v>
      </c>
      <c r="K139" s="139">
        <f>1944000*1.2</f>
        <v>2332800</v>
      </c>
      <c r="L139" s="140">
        <v>44836</v>
      </c>
      <c r="M139" s="140">
        <v>45993</v>
      </c>
      <c r="N139" s="104" t="s">
        <v>35</v>
      </c>
      <c r="O139" s="141" t="s">
        <v>48</v>
      </c>
      <c r="P139" s="210" t="s">
        <v>48</v>
      </c>
      <c r="Q139" s="163" t="s">
        <v>48</v>
      </c>
      <c r="R139" s="164" t="s">
        <v>48</v>
      </c>
      <c r="S139" s="153"/>
    </row>
    <row r="140" spans="1:19" ht="58.5" customHeight="1" x14ac:dyDescent="0.25">
      <c r="A140" s="44">
        <v>109</v>
      </c>
      <c r="B140" s="138" t="s">
        <v>128</v>
      </c>
      <c r="C140" s="138" t="s">
        <v>129</v>
      </c>
      <c r="D140" s="87" t="s">
        <v>302</v>
      </c>
      <c r="E140" s="87" t="s">
        <v>31</v>
      </c>
      <c r="F140" s="87">
        <v>876</v>
      </c>
      <c r="G140" s="87" t="s">
        <v>32</v>
      </c>
      <c r="H140" s="87">
        <v>1</v>
      </c>
      <c r="I140" s="87">
        <v>71136000000</v>
      </c>
      <c r="J140" s="87" t="s">
        <v>33</v>
      </c>
      <c r="K140" s="102">
        <f>1350000*1.2</f>
        <v>1620000</v>
      </c>
      <c r="L140" s="151">
        <v>44896</v>
      </c>
      <c r="M140" s="151">
        <v>45261</v>
      </c>
      <c r="N140" s="61" t="s">
        <v>35</v>
      </c>
      <c r="O140" s="54" t="s">
        <v>48</v>
      </c>
      <c r="P140" s="54" t="s">
        <v>48</v>
      </c>
      <c r="Q140" s="163" t="s">
        <v>48</v>
      </c>
      <c r="R140" s="164" t="s">
        <v>48</v>
      </c>
      <c r="S140" s="171" t="s">
        <v>50</v>
      </c>
    </row>
    <row r="141" spans="1:19" ht="54" customHeight="1" x14ac:dyDescent="0.25">
      <c r="A141" s="44">
        <v>110</v>
      </c>
      <c r="B141" s="138" t="s">
        <v>133</v>
      </c>
      <c r="C141" s="138" t="s">
        <v>133</v>
      </c>
      <c r="D141" s="87" t="s">
        <v>132</v>
      </c>
      <c r="E141" s="87" t="s">
        <v>31</v>
      </c>
      <c r="F141" s="87">
        <v>876</v>
      </c>
      <c r="G141" s="87" t="s">
        <v>32</v>
      </c>
      <c r="H141" s="87">
        <v>1</v>
      </c>
      <c r="I141" s="87">
        <v>71136000000</v>
      </c>
      <c r="J141" s="87" t="s">
        <v>33</v>
      </c>
      <c r="K141" s="102">
        <v>11800000</v>
      </c>
      <c r="L141" s="151">
        <v>44897</v>
      </c>
      <c r="M141" s="151">
        <v>45628</v>
      </c>
      <c r="N141" s="87" t="s">
        <v>51</v>
      </c>
      <c r="O141" s="54" t="s">
        <v>50</v>
      </c>
      <c r="P141" s="54" t="s">
        <v>48</v>
      </c>
      <c r="Q141" s="163" t="s">
        <v>48</v>
      </c>
      <c r="R141" s="164" t="s">
        <v>48</v>
      </c>
      <c r="S141" s="119"/>
    </row>
    <row r="142" spans="1:19" s="2" customFormat="1" ht="67.5" customHeight="1" x14ac:dyDescent="0.2">
      <c r="A142" s="44">
        <v>111</v>
      </c>
      <c r="B142" s="41" t="s">
        <v>130</v>
      </c>
      <c r="C142" s="195" t="s">
        <v>130</v>
      </c>
      <c r="D142" s="44" t="s">
        <v>303</v>
      </c>
      <c r="E142" s="155" t="s">
        <v>131</v>
      </c>
      <c r="F142" s="43">
        <v>876</v>
      </c>
      <c r="G142" s="43" t="s">
        <v>32</v>
      </c>
      <c r="H142" s="43">
        <v>1</v>
      </c>
      <c r="I142" s="99">
        <v>71100000000</v>
      </c>
      <c r="J142" s="99" t="s">
        <v>33</v>
      </c>
      <c r="K142" s="81">
        <v>1992913</v>
      </c>
      <c r="L142" s="196">
        <v>44564</v>
      </c>
      <c r="M142" s="44" t="s">
        <v>304</v>
      </c>
      <c r="N142" s="177" t="s">
        <v>286</v>
      </c>
      <c r="O142" s="44" t="s">
        <v>50</v>
      </c>
      <c r="P142" s="54" t="s">
        <v>50</v>
      </c>
      <c r="Q142" s="44" t="s">
        <v>48</v>
      </c>
      <c r="R142" s="44" t="s">
        <v>48</v>
      </c>
    </row>
    <row r="143" spans="1:19" s="8" customFormat="1" ht="51" x14ac:dyDescent="0.25">
      <c r="A143" s="44">
        <v>112</v>
      </c>
      <c r="B143" s="154" t="s">
        <v>135</v>
      </c>
      <c r="C143" s="154" t="s">
        <v>306</v>
      </c>
      <c r="D143" s="44" t="s">
        <v>305</v>
      </c>
      <c r="E143" s="155" t="s">
        <v>131</v>
      </c>
      <c r="F143" s="43">
        <v>876</v>
      </c>
      <c r="G143" s="43" t="s">
        <v>32</v>
      </c>
      <c r="H143" s="43">
        <v>1</v>
      </c>
      <c r="I143" s="99">
        <v>71100000000</v>
      </c>
      <c r="J143" s="99" t="s">
        <v>33</v>
      </c>
      <c r="K143" s="81">
        <v>225000</v>
      </c>
      <c r="L143" s="196">
        <v>44565</v>
      </c>
      <c r="M143" s="196">
        <v>44625</v>
      </c>
      <c r="N143" s="177" t="s">
        <v>35</v>
      </c>
      <c r="O143" s="44" t="s">
        <v>48</v>
      </c>
      <c r="P143" s="54" t="s">
        <v>48</v>
      </c>
      <c r="Q143" s="163" t="s">
        <v>48</v>
      </c>
      <c r="R143" s="164" t="s">
        <v>48</v>
      </c>
    </row>
    <row r="144" spans="1:19" s="8" customFormat="1" ht="75.75" customHeight="1" x14ac:dyDescent="0.25">
      <c r="A144" s="44">
        <v>113</v>
      </c>
      <c r="B144" s="154" t="s">
        <v>307</v>
      </c>
      <c r="C144" s="154" t="s">
        <v>308</v>
      </c>
      <c r="D144" s="44" t="s">
        <v>312</v>
      </c>
      <c r="E144" s="155" t="s">
        <v>131</v>
      </c>
      <c r="F144" s="43">
        <v>876</v>
      </c>
      <c r="G144" s="43" t="s">
        <v>32</v>
      </c>
      <c r="H144" s="43">
        <v>1</v>
      </c>
      <c r="I144" s="99">
        <v>71100000000</v>
      </c>
      <c r="J144" s="99" t="s">
        <v>33</v>
      </c>
      <c r="K144" s="81">
        <v>35000000</v>
      </c>
      <c r="L144" s="196">
        <v>44566</v>
      </c>
      <c r="M144" s="44" t="s">
        <v>304</v>
      </c>
      <c r="N144" s="177" t="s">
        <v>91</v>
      </c>
      <c r="O144" s="44" t="s">
        <v>50</v>
      </c>
      <c r="P144" s="54" t="s">
        <v>48</v>
      </c>
      <c r="Q144" s="163" t="s">
        <v>48</v>
      </c>
      <c r="R144" s="164" t="s">
        <v>48</v>
      </c>
    </row>
    <row r="145" spans="1:16383" s="8" customFormat="1" ht="51" x14ac:dyDescent="0.25">
      <c r="A145" s="44">
        <v>114</v>
      </c>
      <c r="B145" s="154" t="s">
        <v>310</v>
      </c>
      <c r="C145" s="154" t="s">
        <v>311</v>
      </c>
      <c r="D145" s="49" t="s">
        <v>309</v>
      </c>
      <c r="E145" s="44" t="s">
        <v>31</v>
      </c>
      <c r="F145" s="44">
        <v>876</v>
      </c>
      <c r="G145" s="43" t="s">
        <v>32</v>
      </c>
      <c r="H145" s="43">
        <v>1</v>
      </c>
      <c r="I145" s="75">
        <v>71100000000</v>
      </c>
      <c r="J145" s="46" t="s">
        <v>33</v>
      </c>
      <c r="K145" s="50">
        <v>696507.76</v>
      </c>
      <c r="L145" s="196">
        <v>44566</v>
      </c>
      <c r="M145" s="53">
        <v>44652</v>
      </c>
      <c r="N145" s="87" t="s">
        <v>35</v>
      </c>
      <c r="O145" s="44" t="s">
        <v>48</v>
      </c>
      <c r="P145" s="54" t="s">
        <v>48</v>
      </c>
      <c r="Q145" s="163" t="s">
        <v>48</v>
      </c>
      <c r="R145" s="164" t="s">
        <v>48</v>
      </c>
    </row>
    <row r="146" spans="1:16383" ht="58.5" customHeight="1" x14ac:dyDescent="0.25">
      <c r="A146" s="44">
        <v>115</v>
      </c>
      <c r="B146" s="46" t="s">
        <v>37</v>
      </c>
      <c r="C146" s="46" t="s">
        <v>37</v>
      </c>
      <c r="D146" s="49" t="s">
        <v>278</v>
      </c>
      <c r="E146" s="44" t="s">
        <v>31</v>
      </c>
      <c r="F146" s="44">
        <v>876</v>
      </c>
      <c r="G146" s="43" t="s">
        <v>32</v>
      </c>
      <c r="H146" s="43">
        <v>1</v>
      </c>
      <c r="I146" s="75">
        <v>71100000000</v>
      </c>
      <c r="J146" s="46" t="s">
        <v>33</v>
      </c>
      <c r="K146" s="50">
        <v>2200000</v>
      </c>
      <c r="L146" s="55" t="s">
        <v>46</v>
      </c>
      <c r="M146" s="53">
        <v>44743</v>
      </c>
      <c r="N146" s="217" t="s">
        <v>137</v>
      </c>
      <c r="O146" s="48" t="s">
        <v>48</v>
      </c>
      <c r="P146" s="44" t="s">
        <v>48</v>
      </c>
      <c r="Q146" s="163" t="s">
        <v>48</v>
      </c>
      <c r="R146" s="164"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130</v>
      </c>
      <c r="C147" s="195" t="s">
        <v>130</v>
      </c>
      <c r="D147" s="44" t="s">
        <v>315</v>
      </c>
      <c r="E147" s="155" t="s">
        <v>131</v>
      </c>
      <c r="F147" s="43">
        <v>876</v>
      </c>
      <c r="G147" s="43" t="s">
        <v>32</v>
      </c>
      <c r="H147" s="43">
        <v>1</v>
      </c>
      <c r="I147" s="99">
        <v>71100000000</v>
      </c>
      <c r="J147" s="99" t="s">
        <v>33</v>
      </c>
      <c r="K147" s="81">
        <v>48255070.020000003</v>
      </c>
      <c r="L147" s="196">
        <v>44595</v>
      </c>
      <c r="M147" s="196">
        <v>44896</v>
      </c>
      <c r="N147" s="177" t="s">
        <v>285</v>
      </c>
      <c r="O147" s="44" t="s">
        <v>50</v>
      </c>
      <c r="P147" s="44" t="s">
        <v>50</v>
      </c>
      <c r="Q147" s="44" t="s">
        <v>48</v>
      </c>
      <c r="R147" s="44" t="s">
        <v>48</v>
      </c>
    </row>
    <row r="148" spans="1:16383" s="8" customFormat="1" ht="58.5" customHeight="1" x14ac:dyDescent="0.25">
      <c r="A148" s="44">
        <v>117</v>
      </c>
      <c r="B148" s="41" t="s">
        <v>130</v>
      </c>
      <c r="C148" s="195" t="s">
        <v>130</v>
      </c>
      <c r="D148" s="44" t="s">
        <v>316</v>
      </c>
      <c r="E148" s="155" t="s">
        <v>131</v>
      </c>
      <c r="F148" s="43">
        <v>876</v>
      </c>
      <c r="G148" s="43" t="s">
        <v>32</v>
      </c>
      <c r="H148" s="43">
        <v>1</v>
      </c>
      <c r="I148" s="99">
        <v>71100000000</v>
      </c>
      <c r="J148" s="99" t="s">
        <v>33</v>
      </c>
      <c r="K148" s="81">
        <v>33695098</v>
      </c>
      <c r="L148" s="196">
        <v>44595</v>
      </c>
      <c r="M148" s="196">
        <v>44896</v>
      </c>
      <c r="N148" s="177" t="s">
        <v>285</v>
      </c>
      <c r="O148" s="44" t="s">
        <v>50</v>
      </c>
      <c r="P148" s="44" t="s">
        <v>50</v>
      </c>
      <c r="Q148" s="44" t="s">
        <v>48</v>
      </c>
      <c r="R148" s="44" t="s">
        <v>48</v>
      </c>
    </row>
    <row r="149" spans="1:16383" s="8" customFormat="1" ht="51" x14ac:dyDescent="0.25">
      <c r="A149" s="44">
        <v>118</v>
      </c>
      <c r="B149" s="154" t="s">
        <v>319</v>
      </c>
      <c r="C149" s="154" t="s">
        <v>318</v>
      </c>
      <c r="D149" s="44" t="s">
        <v>317</v>
      </c>
      <c r="E149" s="155" t="s">
        <v>131</v>
      </c>
      <c r="F149" s="43">
        <v>876</v>
      </c>
      <c r="G149" s="43" t="s">
        <v>32</v>
      </c>
      <c r="H149" s="43">
        <v>1</v>
      </c>
      <c r="I149" s="99">
        <v>71100000000</v>
      </c>
      <c r="J149" s="99" t="s">
        <v>33</v>
      </c>
      <c r="K149" s="81">
        <v>131799.99600000001</v>
      </c>
      <c r="L149" s="196">
        <v>44596</v>
      </c>
      <c r="M149" s="196">
        <v>44621</v>
      </c>
      <c r="N149" s="177" t="s">
        <v>35</v>
      </c>
      <c r="O149" s="44" t="s">
        <v>48</v>
      </c>
      <c r="P149" s="54" t="s">
        <v>48</v>
      </c>
      <c r="Q149" s="163" t="s">
        <v>48</v>
      </c>
      <c r="R149" s="164" t="s">
        <v>48</v>
      </c>
    </row>
    <row r="150" spans="1:16383" s="8" customFormat="1" ht="51" x14ac:dyDescent="0.25">
      <c r="A150" s="44">
        <v>119</v>
      </c>
      <c r="B150" s="44" t="s">
        <v>320</v>
      </c>
      <c r="C150" s="212" t="s">
        <v>321</v>
      </c>
      <c r="D150" s="44" t="s">
        <v>322</v>
      </c>
      <c r="E150" s="44" t="s">
        <v>131</v>
      </c>
      <c r="F150" s="43">
        <v>876</v>
      </c>
      <c r="G150" s="43" t="s">
        <v>32</v>
      </c>
      <c r="H150" s="43">
        <v>1</v>
      </c>
      <c r="I150" s="99">
        <v>71100000000</v>
      </c>
      <c r="J150" s="99" t="s">
        <v>33</v>
      </c>
      <c r="K150" s="81">
        <v>6500000</v>
      </c>
      <c r="L150" s="196">
        <v>44595</v>
      </c>
      <c r="M150" s="196">
        <v>44896</v>
      </c>
      <c r="N150" s="43" t="s">
        <v>52</v>
      </c>
      <c r="O150" s="43" t="s">
        <v>50</v>
      </c>
      <c r="P150" s="54" t="s">
        <v>48</v>
      </c>
      <c r="Q150" s="163" t="s">
        <v>48</v>
      </c>
      <c r="R150" s="164" t="s">
        <v>48</v>
      </c>
    </row>
    <row r="151" spans="1:16383" ht="52.5" customHeight="1" x14ac:dyDescent="0.25">
      <c r="A151" s="44">
        <v>120</v>
      </c>
      <c r="B151" s="212" t="s">
        <v>55</v>
      </c>
      <c r="C151" s="212" t="s">
        <v>56</v>
      </c>
      <c r="D151" s="215" t="s">
        <v>327</v>
      </c>
      <c r="E151" s="44" t="s">
        <v>31</v>
      </c>
      <c r="F151" s="92" t="s">
        <v>58</v>
      </c>
      <c r="G151" s="93" t="s">
        <v>32</v>
      </c>
      <c r="H151" s="92" t="s">
        <v>59</v>
      </c>
      <c r="I151" s="92" t="s">
        <v>328</v>
      </c>
      <c r="J151" s="44" t="s">
        <v>33</v>
      </c>
      <c r="K151" s="94">
        <v>286302.78000000003</v>
      </c>
      <c r="L151" s="52">
        <v>44621</v>
      </c>
      <c r="M151" s="55">
        <v>44926</v>
      </c>
      <c r="N151" s="46" t="s">
        <v>60</v>
      </c>
      <c r="O151" s="92" t="s">
        <v>50</v>
      </c>
      <c r="P151" s="92" t="s">
        <v>48</v>
      </c>
      <c r="Q151" s="163" t="s">
        <v>48</v>
      </c>
      <c r="R151" s="164" t="s">
        <v>48</v>
      </c>
    </row>
    <row r="152" spans="1:16383" s="8" customFormat="1" ht="60.75" customHeight="1" x14ac:dyDescent="0.25">
      <c r="A152" s="44">
        <v>121</v>
      </c>
      <c r="B152" s="41" t="s">
        <v>130</v>
      </c>
      <c r="C152" s="195" t="s">
        <v>130</v>
      </c>
      <c r="D152" s="44" t="s">
        <v>330</v>
      </c>
      <c r="E152" s="155" t="s">
        <v>131</v>
      </c>
      <c r="F152" s="43">
        <v>876</v>
      </c>
      <c r="G152" s="43" t="s">
        <v>32</v>
      </c>
      <c r="H152" s="43">
        <v>1</v>
      </c>
      <c r="I152" s="99">
        <v>71100000000</v>
      </c>
      <c r="J152" s="99" t="s">
        <v>33</v>
      </c>
      <c r="K152" s="81">
        <v>26566371</v>
      </c>
      <c r="L152" s="196">
        <v>44595</v>
      </c>
      <c r="M152" s="44" t="s">
        <v>332</v>
      </c>
      <c r="N152" s="87" t="s">
        <v>285</v>
      </c>
      <c r="O152" s="44" t="s">
        <v>50</v>
      </c>
      <c r="P152" s="44" t="s">
        <v>50</v>
      </c>
      <c r="Q152" s="44" t="s">
        <v>48</v>
      </c>
      <c r="R152" s="44" t="s">
        <v>48</v>
      </c>
    </row>
    <row r="153" spans="1:16383" s="8" customFormat="1" ht="51" x14ac:dyDescent="0.25">
      <c r="A153" s="44">
        <v>122</v>
      </c>
      <c r="B153" s="154" t="s">
        <v>331</v>
      </c>
      <c r="C153" s="154" t="s">
        <v>331</v>
      </c>
      <c r="D153" s="99" t="s">
        <v>333</v>
      </c>
      <c r="E153" s="155" t="s">
        <v>131</v>
      </c>
      <c r="F153" s="43">
        <v>876</v>
      </c>
      <c r="G153" s="43" t="s">
        <v>32</v>
      </c>
      <c r="H153" s="43">
        <v>1</v>
      </c>
      <c r="I153" s="99">
        <v>71100000000</v>
      </c>
      <c r="J153" s="99" t="s">
        <v>33</v>
      </c>
      <c r="K153" s="81">
        <v>224976.71</v>
      </c>
      <c r="L153" s="53">
        <v>44629</v>
      </c>
      <c r="M153" s="156">
        <v>44742</v>
      </c>
      <c r="N153" s="46" t="s">
        <v>60</v>
      </c>
      <c r="O153" s="157" t="s">
        <v>50</v>
      </c>
      <c r="P153" s="44" t="s">
        <v>48</v>
      </c>
      <c r="Q153" s="163" t="s">
        <v>48</v>
      </c>
      <c r="R153" s="164" t="s">
        <v>48</v>
      </c>
    </row>
    <row r="154" spans="1:16383" s="8" customFormat="1" ht="51" x14ac:dyDescent="0.25">
      <c r="A154" s="44">
        <v>123</v>
      </c>
      <c r="B154" s="41" t="s">
        <v>130</v>
      </c>
      <c r="C154" s="195" t="s">
        <v>130</v>
      </c>
      <c r="D154" s="44" t="s">
        <v>303</v>
      </c>
      <c r="E154" s="155" t="s">
        <v>131</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130</v>
      </c>
      <c r="C155" s="195" t="s">
        <v>130</v>
      </c>
      <c r="D155" s="44" t="s">
        <v>335</v>
      </c>
      <c r="E155" s="155" t="s">
        <v>131</v>
      </c>
      <c r="F155" s="43">
        <v>876</v>
      </c>
      <c r="G155" s="43" t="s">
        <v>32</v>
      </c>
      <c r="H155" s="43">
        <v>1</v>
      </c>
      <c r="I155" s="99">
        <v>71100000000</v>
      </c>
      <c r="J155" s="99" t="s">
        <v>33</v>
      </c>
      <c r="K155" s="81">
        <v>28284858.02</v>
      </c>
      <c r="L155" s="196">
        <v>44623</v>
      </c>
      <c r="M155" s="55">
        <v>44926</v>
      </c>
      <c r="N155" s="87" t="s">
        <v>285</v>
      </c>
      <c r="O155" s="44" t="s">
        <v>50</v>
      </c>
      <c r="P155" s="44" t="s">
        <v>50</v>
      </c>
      <c r="Q155" s="44" t="s">
        <v>48</v>
      </c>
      <c r="R155" s="44" t="s">
        <v>48</v>
      </c>
    </row>
    <row r="156" spans="1:16383" s="2" customFormat="1" ht="100.5" customHeight="1" x14ac:dyDescent="0.2">
      <c r="A156" s="44">
        <v>125</v>
      </c>
      <c r="B156" s="41" t="s">
        <v>130</v>
      </c>
      <c r="C156" s="195" t="s">
        <v>130</v>
      </c>
      <c r="D156" s="44" t="s">
        <v>336</v>
      </c>
      <c r="E156" s="155" t="s">
        <v>131</v>
      </c>
      <c r="F156" s="43">
        <v>876</v>
      </c>
      <c r="G156" s="43" t="s">
        <v>32</v>
      </c>
      <c r="H156" s="43">
        <v>1</v>
      </c>
      <c r="I156" s="99">
        <v>71100000000</v>
      </c>
      <c r="J156" s="99" t="s">
        <v>33</v>
      </c>
      <c r="K156" s="81">
        <v>12580530.02</v>
      </c>
      <c r="L156" s="196">
        <v>44623</v>
      </c>
      <c r="M156" s="55">
        <v>44926</v>
      </c>
      <c r="N156" s="87" t="s">
        <v>286</v>
      </c>
      <c r="O156" s="44" t="s">
        <v>50</v>
      </c>
      <c r="P156" s="44" t="s">
        <v>50</v>
      </c>
      <c r="Q156" s="44" t="s">
        <v>48</v>
      </c>
      <c r="R156" s="44" t="s">
        <v>48</v>
      </c>
    </row>
    <row r="157" spans="1:16383" s="8" customFormat="1" ht="51" x14ac:dyDescent="0.25">
      <c r="A157" s="44">
        <v>126</v>
      </c>
      <c r="B157" s="154" t="s">
        <v>310</v>
      </c>
      <c r="C157" s="154" t="s">
        <v>311</v>
      </c>
      <c r="D157" s="49" t="s">
        <v>309</v>
      </c>
      <c r="E157" s="44" t="s">
        <v>31</v>
      </c>
      <c r="F157" s="44">
        <v>876</v>
      </c>
      <c r="G157" s="43" t="s">
        <v>32</v>
      </c>
      <c r="H157" s="43">
        <v>1</v>
      </c>
      <c r="I157" s="75">
        <v>71100000000</v>
      </c>
      <c r="J157" s="46" t="s">
        <v>33</v>
      </c>
      <c r="K157" s="81">
        <v>1300000</v>
      </c>
      <c r="L157" s="196">
        <v>44624</v>
      </c>
      <c r="M157" s="196">
        <v>44656</v>
      </c>
      <c r="N157" s="87" t="s">
        <v>35</v>
      </c>
      <c r="O157" s="44" t="s">
        <v>48</v>
      </c>
      <c r="P157" s="54" t="s">
        <v>48</v>
      </c>
      <c r="Q157" s="163" t="s">
        <v>48</v>
      </c>
      <c r="R157" s="164" t="s">
        <v>48</v>
      </c>
    </row>
    <row r="158" spans="1:16383" s="8" customFormat="1" ht="19.5" customHeight="1" x14ac:dyDescent="0.25">
      <c r="A158" s="218"/>
      <c r="B158" s="222"/>
      <c r="C158" s="222"/>
      <c r="D158" s="220"/>
      <c r="E158" s="218"/>
      <c r="F158" s="219"/>
      <c r="G158" s="219"/>
      <c r="H158" s="219"/>
      <c r="I158" s="220"/>
      <c r="J158" s="220"/>
      <c r="K158" s="221"/>
      <c r="L158" s="223"/>
      <c r="M158" s="224"/>
      <c r="N158" s="225"/>
      <c r="O158" s="218"/>
      <c r="P158" s="226"/>
      <c r="Q158" s="227"/>
      <c r="R158" s="227"/>
    </row>
    <row r="159" spans="1:16383" ht="15" customHeight="1" x14ac:dyDescent="0.25">
      <c r="D159"/>
      <c r="M159" s="6"/>
    </row>
    <row r="160" spans="1:16383" ht="15" customHeight="1" x14ac:dyDescent="0.25">
      <c r="D160"/>
      <c r="M160" s="6"/>
    </row>
    <row r="161" spans="1:17" ht="15" customHeight="1" x14ac:dyDescent="0.25">
      <c r="C161" t="s">
        <v>324</v>
      </c>
      <c r="D161"/>
      <c r="G161" t="s">
        <v>325</v>
      </c>
      <c r="J161" t="s">
        <v>326</v>
      </c>
      <c r="M161" s="6"/>
    </row>
    <row r="162" spans="1:17" s="159" customFormat="1" ht="12.75" x14ac:dyDescent="0.2">
      <c r="A162" s="213" t="s">
        <v>323</v>
      </c>
      <c r="B162" s="213"/>
      <c r="C162" s="213"/>
      <c r="D162" s="213"/>
      <c r="E162" s="213"/>
      <c r="F162" s="213"/>
      <c r="G162" s="213"/>
      <c r="H162" s="213"/>
      <c r="I162" s="213"/>
      <c r="J162" s="214"/>
      <c r="K162" s="214"/>
      <c r="L162" s="214"/>
      <c r="M162" s="214"/>
      <c r="N162" s="214"/>
      <c r="O162" s="214"/>
      <c r="P162" s="214"/>
      <c r="Q162" s="214"/>
    </row>
    <row r="163" spans="1:17" ht="15" customHeight="1" x14ac:dyDescent="0.25">
      <c r="D163"/>
      <c r="M163" s="6"/>
    </row>
    <row r="164" spans="1:17" ht="15" customHeight="1" x14ac:dyDescent="0.25">
      <c r="D164"/>
      <c r="M164" s="6"/>
    </row>
    <row r="165" spans="1:17" ht="15" customHeight="1" x14ac:dyDescent="0.25">
      <c r="D165"/>
      <c r="M165" s="6"/>
    </row>
    <row r="166" spans="1:17" ht="15" customHeight="1" x14ac:dyDescent="0.25">
      <c r="D166"/>
      <c r="M166" s="6"/>
    </row>
    <row r="167" spans="1:17" ht="15" customHeight="1" x14ac:dyDescent="0.25">
      <c r="M167" s="6"/>
    </row>
    <row r="168" spans="1:17" ht="15" customHeight="1" x14ac:dyDescent="0.25">
      <c r="D168"/>
      <c r="M168" s="6"/>
    </row>
    <row r="169" spans="1:17" ht="15" customHeight="1" x14ac:dyDescent="0.25">
      <c r="D169"/>
      <c r="M169" s="6"/>
    </row>
    <row r="170" spans="1:17" ht="15" customHeight="1" x14ac:dyDescent="0.25">
      <c r="D170"/>
      <c r="M170" s="6"/>
    </row>
    <row r="171" spans="1:17" ht="15" customHeight="1" x14ac:dyDescent="0.25">
      <c r="D171"/>
      <c r="M171" s="6"/>
    </row>
    <row r="172" spans="1:17" ht="15" customHeight="1" x14ac:dyDescent="0.25">
      <c r="D172"/>
      <c r="M172" s="6"/>
    </row>
    <row r="173" spans="1:17" ht="15" customHeight="1" x14ac:dyDescent="0.25">
      <c r="D173"/>
      <c r="M173" s="6"/>
    </row>
    <row r="174" spans="1:17" ht="15" customHeight="1" x14ac:dyDescent="0.25">
      <c r="D174"/>
      <c r="M174" s="6"/>
    </row>
    <row r="175" spans="1:17" ht="15" customHeight="1" x14ac:dyDescent="0.25">
      <c r="D175"/>
      <c r="M175" s="6"/>
    </row>
    <row r="176" spans="1:17" ht="15" customHeight="1" x14ac:dyDescent="0.25">
      <c r="D176"/>
      <c r="M176" s="6"/>
    </row>
    <row r="177" spans="4:13" ht="15" customHeight="1" x14ac:dyDescent="0.25">
      <c r="D177"/>
      <c r="M177" s="6"/>
    </row>
    <row r="178" spans="4:13" ht="15" customHeight="1" x14ac:dyDescent="0.25">
      <c r="D178"/>
      <c r="M178" s="6"/>
    </row>
    <row r="179" spans="4:13" ht="15" customHeight="1" x14ac:dyDescent="0.25">
      <c r="D179"/>
      <c r="M179" s="6"/>
    </row>
    <row r="180" spans="4:13" ht="15" customHeight="1" x14ac:dyDescent="0.25">
      <c r="D180"/>
      <c r="M180" s="6"/>
    </row>
    <row r="181" spans="4:13" ht="15" customHeight="1" x14ac:dyDescent="0.25">
      <c r="D181"/>
      <c r="M181" s="6"/>
    </row>
    <row r="182" spans="4:13" ht="15" customHeight="1" x14ac:dyDescent="0.25">
      <c r="D182"/>
      <c r="M182" s="6"/>
    </row>
    <row r="183" spans="4:13" ht="15" customHeight="1" x14ac:dyDescent="0.25">
      <c r="D183"/>
      <c r="M183" s="6"/>
    </row>
    <row r="184" spans="4:13" ht="15" customHeight="1" x14ac:dyDescent="0.25">
      <c r="D184"/>
      <c r="M184" s="6"/>
    </row>
    <row r="185" spans="4:13" ht="15" customHeight="1" x14ac:dyDescent="0.25">
      <c r="D185"/>
      <c r="M185" s="6"/>
    </row>
    <row r="186" spans="4:13" ht="15" customHeight="1" x14ac:dyDescent="0.25">
      <c r="D186"/>
      <c r="M186" s="6"/>
    </row>
    <row r="187" spans="4:13" ht="15" customHeight="1" x14ac:dyDescent="0.25">
      <c r="D187"/>
      <c r="M187" s="6"/>
    </row>
    <row r="188" spans="4:13" ht="15" customHeight="1" x14ac:dyDescent="0.25">
      <c r="D188"/>
      <c r="M188" s="6"/>
    </row>
    <row r="189" spans="4:13" ht="15" customHeight="1" x14ac:dyDescent="0.25">
      <c r="D189"/>
      <c r="M189" s="6"/>
    </row>
    <row r="190" spans="4:13" ht="15" customHeight="1" x14ac:dyDescent="0.25">
      <c r="D190"/>
      <c r="M190" s="6"/>
    </row>
    <row r="191" spans="4:13" ht="15" customHeight="1" x14ac:dyDescent="0.25">
      <c r="D191"/>
      <c r="M191" s="6"/>
    </row>
    <row r="192" spans="4:13" ht="15" customHeight="1" x14ac:dyDescent="0.25">
      <c r="D192"/>
      <c r="M192" s="6"/>
    </row>
    <row r="193" spans="4:13" ht="15" customHeight="1" x14ac:dyDescent="0.25">
      <c r="D193"/>
      <c r="M193" s="6"/>
    </row>
    <row r="194" spans="4:13" ht="15" customHeight="1" x14ac:dyDescent="0.25">
      <c r="D194"/>
      <c r="M194" s="6"/>
    </row>
    <row r="195" spans="4:13" ht="15" customHeight="1" x14ac:dyDescent="0.25">
      <c r="D195"/>
      <c r="M195" s="6"/>
    </row>
    <row r="196" spans="4:13" ht="15" customHeight="1" x14ac:dyDescent="0.25">
      <c r="D196"/>
      <c r="M196" s="6"/>
    </row>
    <row r="197" spans="4:13" ht="15" customHeight="1" x14ac:dyDescent="0.25">
      <c r="D197"/>
      <c r="M197" s="6"/>
    </row>
    <row r="198" spans="4:13" ht="15" customHeight="1" x14ac:dyDescent="0.25">
      <c r="D198"/>
      <c r="M198" s="6"/>
    </row>
    <row r="199" spans="4:13" ht="15" customHeight="1" x14ac:dyDescent="0.25">
      <c r="D199"/>
      <c r="M199" s="6"/>
    </row>
    <row r="200" spans="4:13" ht="15" customHeight="1" x14ac:dyDescent="0.25">
      <c r="D200"/>
      <c r="M200" s="6"/>
    </row>
    <row r="201" spans="4:13" ht="15" customHeight="1" x14ac:dyDescent="0.25">
      <c r="D201"/>
      <c r="M201" s="6"/>
    </row>
    <row r="202" spans="4:13" ht="15" customHeight="1" x14ac:dyDescent="0.25">
      <c r="D202"/>
      <c r="M202" s="6"/>
    </row>
    <row r="203" spans="4:13" ht="15" customHeight="1" x14ac:dyDescent="0.25">
      <c r="D203"/>
      <c r="M203" s="6"/>
    </row>
    <row r="204" spans="4:13" ht="15" customHeight="1" x14ac:dyDescent="0.25">
      <c r="D204"/>
      <c r="M204" s="6"/>
    </row>
    <row r="205" spans="4:13" ht="15" customHeight="1" x14ac:dyDescent="0.25">
      <c r="D205"/>
      <c r="M205" s="6"/>
    </row>
    <row r="206" spans="4:13" ht="15" customHeight="1" x14ac:dyDescent="0.25">
      <c r="D206"/>
      <c r="M206" s="6"/>
    </row>
    <row r="207" spans="4:13" ht="15" customHeight="1" x14ac:dyDescent="0.25">
      <c r="D207"/>
      <c r="M207" s="6"/>
    </row>
    <row r="208" spans="4: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sheetData>
  <autoFilter ref="A27:S154"/>
  <mergeCells count="35">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 ref="A2:O2"/>
    <mergeCell ref="A3:O3"/>
    <mergeCell ref="A5:O5"/>
    <mergeCell ref="A6:G6"/>
    <mergeCell ref="H6:O6"/>
    <mergeCell ref="A17:R17"/>
    <mergeCell ref="A19:R19"/>
    <mergeCell ref="H11:O11"/>
    <mergeCell ref="H12:O12"/>
    <mergeCell ref="A7:G7"/>
    <mergeCell ref="A8:G8"/>
    <mergeCell ref="A9:G9"/>
    <mergeCell ref="H7:O7"/>
    <mergeCell ref="H8:O8"/>
    <mergeCell ref="H9:O9"/>
    <mergeCell ref="A11:G11"/>
    <mergeCell ref="A12:G12"/>
    <mergeCell ref="A10:G10"/>
    <mergeCell ref="H10:O10"/>
  </mergeCells>
  <hyperlinks>
    <hyperlink ref="H9" r:id="rId1"/>
  </hyperlinks>
  <printOptions horizontalCentered="1"/>
  <pageMargins left="0.23622047244094491" right="0.23622047244094491" top="0.34" bottom="0.32" header="0.11811023622047245" footer="0.17"/>
  <pageSetup paperSize="9" scale="60" fitToHeight="0" orientation="landscape" r:id="rId2"/>
  <headerFooter>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2022 общий</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2022-03-02T13:00:11Z</dcterms:modified>
</cp:coreProperties>
</file>