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22 общий" sheetId="1" r:id="rId1"/>
    <sheet name="izm1" sheetId="6" r:id="rId2"/>
  </sheets>
  <definedNames>
    <definedName name="_GoBack" localSheetId="0">'План 2022 общий'!#REF!</definedName>
    <definedName name="_xlnm._FilterDatabase" localSheetId="0" hidden="1">'План 2022 общий'!$A$27:$S$146</definedName>
    <definedName name="OLE_LINK1" localSheetId="0">'План 2022 общий'!#REF!</definedName>
    <definedName name="_xlnm.Print_Area" localSheetId="0">'План 2022 общий'!$A$1:$R$148</definedName>
  </definedNames>
  <calcPr calcId="145621"/>
</workbook>
</file>

<file path=xl/calcChain.xml><?xml version="1.0" encoding="utf-8"?>
<calcChain xmlns="http://schemas.openxmlformats.org/spreadsheetml/2006/main">
  <c r="K78" i="1" l="1"/>
  <c r="K31" i="6" l="1"/>
  <c r="K32" i="6"/>
  <c r="K92" i="1" l="1"/>
  <c r="K86" i="1" l="1"/>
  <c r="K140" i="1" l="1"/>
  <c r="K139" i="1"/>
  <c r="K137" i="1"/>
  <c r="K136" i="1"/>
  <c r="K135" i="1"/>
  <c r="K134" i="1"/>
  <c r="K133" i="1"/>
  <c r="K126" i="1" l="1"/>
  <c r="K118" i="1"/>
  <c r="K116" i="1"/>
  <c r="K107" i="1"/>
  <c r="K89" i="1"/>
  <c r="K87" i="1"/>
</calcChain>
</file>

<file path=xl/sharedStrings.xml><?xml version="1.0" encoding="utf-8"?>
<sst xmlns="http://schemas.openxmlformats.org/spreadsheetml/2006/main" count="1553" uniqueCount="338">
  <si>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</si>
  <si>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</si>
  <si>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</si>
  <si>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</si>
  <si>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</si>
  <si>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</si>
  <si>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</si>
  <si>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</si>
  <si>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</si>
  <si>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</si>
  <si>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</si>
  <si>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</si>
  <si>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</si>
  <si>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</si>
  <si>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</si>
  <si>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</si>
  <si>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</si>
  <si>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</si>
  <si>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</si>
  <si>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</si>
  <si>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</si>
  <si>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</si>
  <si>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</si>
  <si>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</si>
  <si>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</si>
  <si>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</si>
  <si>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</si>
  <si>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</si>
  <si>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</si>
  <si>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</si>
  <si>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</si>
  <si>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</si>
  <si>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</si>
  <si>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</si>
  <si>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</si>
  <si>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</si>
  <si>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</si>
  <si>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</si>
  <si>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r>
      <t xml:space="preserve">Сведения о начальной (максимальной) цене договора (цене лота),         </t>
    </r>
    <r>
      <rPr>
        <b/>
        <u/>
        <sz val="11"/>
        <rFont val="Times New Roman"/>
        <family val="1"/>
        <charset val="204"/>
      </rPr>
      <t xml:space="preserve"> руб. без учета НДС</t>
    </r>
  </si>
  <si>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</si>
  <si>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</si>
  <si>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</si>
  <si>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</si>
  <si>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</si>
  <si>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</si>
  <si>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</si>
  <si>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</si>
  <si>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</si>
  <si>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</si>
  <si>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</si>
  <si>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</si>
  <si>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</si>
  <si>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</si>
  <si>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</si>
  <si>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</si>
  <si>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</si>
  <si>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</si>
  <si>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</si>
  <si>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</si>
  <si>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</si>
  <si>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</si>
  <si>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</si>
  <si>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</si>
  <si>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</si>
  <si>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</si>
  <si>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</si>
  <si>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</si>
  <si>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</si>
  <si>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</si>
  <si>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</si>
  <si>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</si>
  <si>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</si>
  <si>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</si>
  <si>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</si>
  <si>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</si>
  <si>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</si>
  <si>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</si>
  <si>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</si>
  <si>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</si>
  <si>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</si>
  <si>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</si>
  <si>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</si>
  <si>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</si>
  <si>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</si>
  <si>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</si>
  <si>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</si>
  <si>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</si>
  <si>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</si>
  <si>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</si>
  <si>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</si>
  <si>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</si>
  <si>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</si>
  <si>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</si>
  <si>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</si>
  <si>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</si>
  <si>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</si>
  <si>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</si>
  <si>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</si>
  <si>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</si>
  <si>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</si>
  <si>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</si>
  <si>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</si>
  <si>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</si>
  <si>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</si>
  <si>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</si>
  <si>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</si>
  <si>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</si>
  <si>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</si>
  <si>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</si>
  <si>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</si>
  <si>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</si>
  <si>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</si>
  <si>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</si>
  <si>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</si>
  <si>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</si>
  <si>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</si>
  <si>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</si>
  <si>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</si>
  <si>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 xml:space="preserve">Услуги по аренде цифровых каналов связи </t>
  </si>
  <si>
    <t xml:space="preserve">Предоставление услуг фиксированной связи ул. Аграрная 1, ул. Мира 41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</si>
  <si>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</si>
  <si>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</si>
  <si>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</si>
  <si>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</si>
  <si>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</si>
  <si>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</si>
  <si>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</si>
  <si>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</si>
  <si>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</si>
  <si>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Сертификация качества электрической энергии в сетях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</si>
  <si>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</si>
  <si>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</si>
  <si>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</si>
  <si>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</si>
  <si>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</si>
  <si>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</si>
  <si>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</si>
  <si>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</si>
  <si>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</si>
  <si>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</si>
  <si>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</si>
  <si>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</si>
  <si>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 xml:space="preserve">Конкурс в электронной форме, участниками которого могут быть только субъекты малого и среднего предпринимательства </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</si>
  <si>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</si>
  <si>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</si>
  <si>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</si>
  <si>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</si>
  <si>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</si>
  <si>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</si>
  <si>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</si>
  <si>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</si>
  <si>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</si>
  <si>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</si>
  <si>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</si>
  <si>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</si>
  <si>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</si>
  <si>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</si>
  <si>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</si>
  <si>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</si>
  <si>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</si>
  <si>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</si>
  <si>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</si>
  <si>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</si>
  <si>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</si>
  <si>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</si>
  <si>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</si>
  <si>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</si>
  <si>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</si>
  <si>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</si>
  <si>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</si>
  <si>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</si>
  <si>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</si>
  <si>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</si>
  <si>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</si>
  <si>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</si>
  <si>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</si>
  <si>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</si>
  <si>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</si>
  <si>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</si>
  <si>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</si>
  <si>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</si>
  <si>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</si>
  <si>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</si>
  <si>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</si>
  <si>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</si>
  <si>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</si>
  <si>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</si>
  <si>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</si>
  <si>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</si>
  <si>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</si>
  <si>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</si>
  <si>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</si>
  <si>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</si>
  <si>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</si>
  <si>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</si>
  <si>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</si>
  <si>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</si>
  <si>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</si>
  <si>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</si>
  <si>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</si>
  <si>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</si>
  <si>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</si>
  <si>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</si>
  <si>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</si>
  <si>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</si>
  <si>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</si>
  <si>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</si>
  <si>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</si>
  <si>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</si>
  <si>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</si>
  <si>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</si>
  <si>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</si>
  <si>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</si>
  <si>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</si>
  <si>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</si>
  <si>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</si>
  <si>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</si>
  <si>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</si>
  <si>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</si>
  <si>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</si>
  <si>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</si>
  <si>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</si>
  <si>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</si>
  <si>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</si>
  <si>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</si>
  <si>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</si>
  <si>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</si>
  <si>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</si>
  <si>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</si>
  <si>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</si>
  <si>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</si>
  <si>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</si>
  <si>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</si>
  <si>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</si>
  <si>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</si>
  <si>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</si>
  <si>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</si>
  <si>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</si>
  <si>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</si>
  <si>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</si>
  <si>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</si>
  <si>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</si>
  <si>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</si>
  <si>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</si>
  <si>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</si>
  <si>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</si>
  <si>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</si>
  <si>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</si>
  <si>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</si>
  <si>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</si>
  <si>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</si>
  <si>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</si>
  <si>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</si>
  <si>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</si>
  <si>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</si>
  <si>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</si>
  <si>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</si>
  <si>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</si>
  <si>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</si>
  <si>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</si>
  <si>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</si>
  <si>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</si>
  <si>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</si>
  <si>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</si>
  <si>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</si>
  <si>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</si>
  <si>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</si>
  <si>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</si>
  <si>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</si>
  <si>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</si>
  <si>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</si>
  <si>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</si>
  <si>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</si>
  <si>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</si>
  <si>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</si>
  <si>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</si>
  <si>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</si>
  <si>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</si>
  <si>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</si>
  <si>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</si>
  <si>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</si>
  <si>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</si>
  <si>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</si>
  <si>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</si>
  <si>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</si>
  <si>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</si>
  <si>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</si>
  <si>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</si>
  <si>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</si>
  <si>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</si>
  <si>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</si>
  <si>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</si>
  <si>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</si>
  <si>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</si>
  <si>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 xml:space="preserve">Поставка программного обеспечения на подписку Autodesk AutoCad, NANOCad </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</si>
  <si>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</si>
  <si>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</si>
  <si>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</si>
  <si>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</si>
  <si>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</si>
  <si>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Услуги предоставления  доступ к сети интернет со скоростью доступа 100 Мбит/с. (КСПД), резервный канал</t>
  </si>
  <si>
    <t>Услуги предоставления сотовой связи стандарта GSM</t>
  </si>
  <si>
    <t xml:space="preserve">Предоставление услуг телефонной связи  на Нефтеюганское шоссе 15 </t>
  </si>
  <si>
    <t>Услуги предоставления  доступа к сети интернет со скоростью доступа 100 Мбит/с. (КСПД), основной канал. IP-VPN. L-3 Интернет, ВЧС.</t>
  </si>
  <si>
    <t>Проведение поверки средств измерений для нужд ООО «СГЭС» в 2023 г.</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</si>
  <si>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</si>
  <si>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</si>
  <si>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</si>
  <si>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</si>
  <si>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</si>
  <si>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</si>
  <si>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</si>
  <si>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</si>
  <si>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</si>
  <si>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</si>
  <si>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</si>
  <si>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</si>
  <si>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</si>
  <si>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</si>
  <si>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</si>
  <si>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</si>
  <si>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</si>
  <si>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</si>
  <si>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</si>
  <si>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</si>
  <si>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</si>
  <si>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</si>
  <si>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</si>
  <si>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</si>
  <si>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 xml:space="preserve">Совокупный годовой объем планируемых закупок товаров (работ, услуг) в соответствии с планом закупки товаров (работ, услуг)  составляет 2 079 274 828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</si>
  <si>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1 558 859 055.36  рублей </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</si>
  <si>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составляет 382 832 138.35 рублей (73.56%).</t>
  </si>
  <si>
    <t>отказ от проведения закупки</t>
  </si>
  <si>
    <t>Поставка ТМЦ для выполнения монтажных работ по договору № ЯК-17-08-2021-56085 от 15.09.21г. с АО "Ямалкоммуэнэнерго"</t>
  </si>
  <si>
    <t>Совокупный объем планируемых закупок в соответствии с планом закупки</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</si>
  <si>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1 563 954 446.87  рублей.</t>
  </si>
  <si>
    <t>2 122 058 040.27 руб.</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</si>
  <si>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382 625 051.35 рублей (68.56%)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</si>
</sst>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9"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b/>
      <sz val="11"/>
      <color theme="1"/>
      <name val="Calibri"/>
      <family val="2"/>
      <charset val="204"/>
      <scheme val="minor"/>
    </font>
    <font>
      <sz val="9"/>
      <color rgb="FFFF0000"/>
      <name val="Times New Roman"/>
      <family val="1"/>
      <charset val="204"/>
    </font>
    <font>
      <sz val="8"/>
      <color rgb="FFFF0000"/>
      <name val="Calibri"/>
      <family val="2"/>
      <scheme val="minor"/>
    </font>
    <font>
      <sz val="10"/>
      <color rgb="FFFF0000"/>
      <name val="Times New Roman"/>
      <family val="1"/>
      <charset val="204"/>
    </font>
    <font>
      <sz val="9"/>
      <name val="Arial"/>
      <family val="2"/>
      <charset val="204"/>
    </font>
    <font>
      <u/>
      <sz val="10"/>
      <color theme="1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rgb="FF000000"/>
      </right>
      <top style="thin">
        <color indexed="64"/>
      </top>
      <bottom style="thin">
        <color indexed="64"/>
      </bottom>
      <diagonal/>
    </border>
    <border>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s>
  <cellStyleXfs count="6">
    <xf numFmtId="0" fontId="0" fillId="0" borderId="0"/>
    <xf numFmtId="0" fontId="3" fillId="0" borderId="0"/>
    <xf numFmtId="0" fontId="4" fillId="0" borderId="0"/>
    <xf numFmtId="0" fontId="12" fillId="0" borderId="0"/>
    <xf numFmtId="0" fontId="7" fillId="0" borderId="0"/>
    <xf numFmtId="0" fontId="17" fillId="0" borderId="0" applyNumberFormat="0" applyFill="0" applyBorder="0" applyAlignment="0" applyProtection="0"/>
  </cellStyleXfs>
  <cellXfs count="278">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textRotation="90" wrapText="1" shrinkToFit="1"/>
    </xf>
    <xf numFmtId="0" fontId="0" fillId="0" borderId="0" xfId="0" applyBorder="1"/>
    <xf numFmtId="0" fontId="5" fillId="0" borderId="0" xfId="0" applyFont="1" applyBorder="1"/>
    <xf numFmtId="0" fontId="5" fillId="0" borderId="0" xfId="0" applyFont="1" applyBorder="1" applyAlignment="1"/>
    <xf numFmtId="0" fontId="16" fillId="2" borderId="0" xfId="0" applyFont="1" applyFill="1" applyBorder="1" applyAlignment="1">
      <alignment vertical="center" wrapText="1"/>
    </xf>
    <xf numFmtId="0" fontId="18" fillId="2" borderId="0" xfId="5" applyFont="1" applyFill="1" applyBorder="1" applyAlignment="1">
      <alignment vertical="center" wrapText="1"/>
    </xf>
    <xf numFmtId="0" fontId="19" fillId="0" borderId="0" xfId="0" applyFont="1"/>
    <xf numFmtId="0" fontId="20" fillId="0" borderId="0" xfId="0" applyFont="1"/>
    <xf numFmtId="0" fontId="11" fillId="0" borderId="0" xfId="0" applyFont="1" applyFill="1" applyBorder="1" applyAlignment="1">
      <alignment horizontal="center" vertical="center" wrapText="1"/>
    </xf>
    <xf numFmtId="0" fontId="0" fillId="0" borderId="0" xfId="0" applyBorder="1"/>
    <xf numFmtId="0" fontId="1" fillId="3" borderId="7" xfId="0" applyFont="1" applyFill="1" applyBorder="1" applyAlignment="1">
      <alignment horizontal="center" vertical="center" wrapText="1"/>
    </xf>
    <xf numFmtId="0" fontId="19" fillId="2" borderId="0" xfId="0" applyFont="1" applyFill="1"/>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wrapText="1" shrinkToFit="1"/>
    </xf>
    <xf numFmtId="0" fontId="21" fillId="3" borderId="2"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2" fillId="3" borderId="1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165" fontId="22" fillId="3" borderId="11" xfId="0" applyNumberFormat="1" applyFont="1" applyFill="1" applyBorder="1" applyAlignment="1" applyProtection="1">
      <alignment horizontal="center" vertical="center" wrapText="1"/>
      <protection locked="0"/>
    </xf>
    <xf numFmtId="165" fontId="24" fillId="3"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xf numFmtId="0" fontId="22"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 fontId="8" fillId="0" borderId="4" xfId="0" applyNumberFormat="1" applyFont="1" applyFill="1" applyBorder="1" applyAlignment="1">
      <alignment horizontal="center" vertical="center" wrapText="1"/>
    </xf>
    <xf numFmtId="0" fontId="0" fillId="0" borderId="0" xfId="0" applyFill="1"/>
    <xf numFmtId="165" fontId="6"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20" fillId="0" borderId="1" xfId="0" applyFont="1" applyBorder="1"/>
    <xf numFmtId="0" fontId="1"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5" fontId="22" fillId="0" borderId="11" xfId="0" applyNumberFormat="1" applyFont="1" applyFill="1" applyBorder="1" applyAlignment="1" applyProtection="1">
      <alignment horizontal="center" vertical="center" wrapText="1"/>
      <protection locked="0"/>
    </xf>
    <xf numFmtId="165" fontId="24" fillId="0" borderId="6" xfId="0" applyNumberFormat="1" applyFont="1" applyFill="1" applyBorder="1" applyAlignment="1">
      <alignment horizontal="center" vertical="center" wrapText="1"/>
    </xf>
    <xf numFmtId="0" fontId="19" fillId="0" borderId="0" xfId="0" applyFont="1" applyFill="1"/>
    <xf numFmtId="0" fontId="22"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2" xfId="0" applyFont="1" applyBorder="1" applyAlignment="1">
      <alignment horizontal="center" vertical="center" wrapText="1"/>
    </xf>
    <xf numFmtId="0" fontId="22" fillId="4" borderId="1"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7" fillId="2" borderId="0" xfId="5" applyFont="1" applyFill="1" applyBorder="1" applyAlignment="1">
      <alignment horizontal="left" vertical="center" wrapText="1"/>
    </xf>
    <xf numFmtId="165" fontId="8" fillId="0" borderId="11"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shrinkToFit="1"/>
    </xf>
    <xf numFmtId="49"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6" xfId="0"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165" fontId="9" fillId="0" borderId="1" xfId="0" applyNumberFormat="1" applyFont="1" applyBorder="1" applyAlignment="1">
      <alignment vertical="center"/>
    </xf>
    <xf numFmtId="0" fontId="24" fillId="2" borderId="5"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0" fillId="0" borderId="1" xfId="0" applyBorder="1"/>
    <xf numFmtId="4" fontId="24"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165" fontId="6" fillId="0" borderId="11" xfId="0" applyNumberFormat="1" applyFont="1" applyBorder="1" applyAlignment="1">
      <alignment horizontal="center" vertical="center"/>
    </xf>
    <xf numFmtId="165" fontId="6" fillId="2" borderId="6"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165" fontId="6" fillId="0" borderId="6"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6"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4" fontId="22" fillId="4" borderId="5"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0" fontId="22" fillId="4" borderId="11" xfId="0" applyFont="1" applyFill="1" applyBorder="1" applyAlignment="1">
      <alignment horizontal="center" vertical="center" wrapText="1"/>
    </xf>
    <xf numFmtId="0" fontId="6" fillId="0" borderId="6" xfId="0" applyFont="1" applyBorder="1" applyAlignment="1">
      <alignment horizontal="center" vertical="center"/>
    </xf>
    <xf numFmtId="165" fontId="6" fillId="0" borderId="1" xfId="0" applyNumberFormat="1" applyFont="1" applyBorder="1" applyAlignment="1">
      <alignment vertical="center"/>
    </xf>
    <xf numFmtId="165" fontId="24" fillId="2" borderId="1" xfId="0" applyNumberFormat="1" applyFont="1" applyFill="1" applyBorder="1" applyAlignment="1" applyProtection="1">
      <alignment horizontal="center" vertical="center" wrapText="1"/>
      <protection locked="0"/>
    </xf>
    <xf numFmtId="49" fontId="24" fillId="2" borderId="6" xfId="0" applyNumberFormat="1" applyFont="1" applyFill="1" applyBorder="1" applyAlignment="1">
      <alignment horizontal="center" vertical="center" wrapText="1"/>
    </xf>
    <xf numFmtId="0" fontId="22" fillId="2" borderId="13"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65" fontId="22" fillId="4" borderId="1" xfId="0" applyNumberFormat="1" applyFont="1" applyFill="1" applyBorder="1" applyAlignment="1" applyProtection="1">
      <alignment horizontal="center" vertical="center" wrapText="1"/>
      <protection locked="0"/>
    </xf>
    <xf numFmtId="0" fontId="27" fillId="0" borderId="1" xfId="0" applyFont="1" applyBorder="1"/>
    <xf numFmtId="0" fontId="5" fillId="0" borderId="1" xfId="0" applyFont="1" applyBorder="1"/>
    <xf numFmtId="49" fontId="6" fillId="2"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30" fillId="0" borderId="1" xfId="0" applyFont="1" applyBorder="1"/>
    <xf numFmtId="0" fontId="31" fillId="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6" fillId="0" borderId="0" xfId="0" applyFont="1" applyAlignment="1">
      <alignment horizontal="left"/>
    </xf>
    <xf numFmtId="0" fontId="32" fillId="2" borderId="0" xfId="0" applyNumberFormat="1" applyFont="1" applyFill="1" applyBorder="1" applyAlignment="1"/>
    <xf numFmtId="4" fontId="28" fillId="0" borderId="0" xfId="0" applyNumberFormat="1" applyFont="1"/>
    <xf numFmtId="4" fontId="22" fillId="6" borderId="5"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xf numFmtId="0" fontId="0" fillId="0" borderId="1" xfId="0" applyFill="1" applyBorder="1"/>
    <xf numFmtId="0" fontId="19" fillId="2" borderId="1" xfId="0" applyFont="1" applyFill="1" applyBorder="1"/>
    <xf numFmtId="0" fontId="19" fillId="0" borderId="1" xfId="0" applyFont="1" applyBorder="1"/>
    <xf numFmtId="0" fontId="0" fillId="0" borderId="1" xfId="0" applyBorder="1" applyAlignment="1">
      <alignment wrapText="1"/>
    </xf>
    <xf numFmtId="0" fontId="5" fillId="0" borderId="1" xfId="0" applyFont="1" applyBorder="1" applyAlignment="1">
      <alignment horizontal="center" vertical="center"/>
    </xf>
    <xf numFmtId="0" fontId="0" fillId="0" borderId="1" xfId="0" applyBorder="1" applyAlignment="1">
      <alignment horizontal="center" vertical="center"/>
    </xf>
    <xf numFmtId="9" fontId="0" fillId="0" borderId="0" xfId="0" applyNumberFormat="1"/>
    <xf numFmtId="0" fontId="0" fillId="2" borderId="1" xfId="0" applyFill="1" applyBorder="1"/>
    <xf numFmtId="0" fontId="19" fillId="0" borderId="1" xfId="0" applyFont="1" applyFill="1" applyBorder="1"/>
    <xf numFmtId="0" fontId="8" fillId="4"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0" xfId="0" applyFont="1" applyBorder="1" applyAlignment="1">
      <alignment horizontal="center" vertical="center" wrapText="1"/>
    </xf>
    <xf numFmtId="3" fontId="10" fillId="2" borderId="1" xfId="0" applyNumberFormat="1" applyFont="1" applyFill="1" applyBorder="1" applyAlignment="1">
      <alignment horizontal="center" vertical="center" wrapText="1"/>
    </xf>
    <xf numFmtId="165" fontId="6" fillId="0" borderId="6" xfId="0" applyNumberFormat="1" applyFont="1" applyBorder="1" applyAlignment="1">
      <alignment vertical="center"/>
    </xf>
    <xf numFmtId="0" fontId="24" fillId="2" borderId="13" xfId="0" applyFont="1" applyFill="1" applyBorder="1" applyAlignment="1">
      <alignment horizontal="center" vertical="center" wrapText="1"/>
    </xf>
    <xf numFmtId="10" fontId="28" fillId="0" borderId="0" xfId="0" applyNumberFormat="1" applyFont="1"/>
    <xf numFmtId="0" fontId="12" fillId="0" borderId="12" xfId="0"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0" borderId="0" xfId="0" applyBorder="1"/>
    <xf numFmtId="0" fontId="6" fillId="5" borderId="0" xfId="0" applyNumberFormat="1" applyFont="1" applyFill="1" applyAlignment="1" applyProtection="1">
      <alignment horizontal="left" vertical="top" wrapText="1"/>
    </xf>
    <xf numFmtId="165" fontId="6" fillId="5" borderId="0" xfId="0" applyNumberFormat="1" applyFont="1" applyFill="1" applyAlignment="1" applyProtection="1">
      <alignment horizontal="left" vertical="top" wrapText="1"/>
    </xf>
    <xf numFmtId="0" fontId="1" fillId="0" borderId="5"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165" fontId="8" fillId="2" borderId="1" xfId="0" applyNumberFormat="1" applyFont="1" applyFill="1" applyBorder="1" applyAlignment="1">
      <alignment horizontal="center" vertical="center" wrapText="1"/>
    </xf>
    <xf numFmtId="0" fontId="22" fillId="4" borderId="16" xfId="0" applyFont="1" applyFill="1" applyBorder="1" applyAlignment="1">
      <alignment horizontal="center" vertical="center" wrapText="1"/>
    </xf>
    <xf numFmtId="0" fontId="19" fillId="2" borderId="0" xfId="0" applyFont="1" applyFill="1" applyBorder="1"/>
    <xf numFmtId="0" fontId="0" fillId="2" borderId="0" xfId="0" applyFill="1" applyBorder="1"/>
    <xf numFmtId="0" fontId="8" fillId="0" borderId="0" xfId="0" applyFont="1" applyFill="1" applyBorder="1" applyAlignment="1">
      <alignmen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vertical="center" wrapText="1"/>
    </xf>
    <xf numFmtId="0" fontId="5" fillId="0" borderId="17" xfId="0" applyFont="1" applyBorder="1" applyAlignment="1"/>
    <xf numFmtId="0" fontId="34" fillId="0" borderId="0" xfId="0" applyFont="1" applyBorder="1"/>
    <xf numFmtId="0" fontId="35" fillId="0" borderId="0" xfId="0" applyFont="1"/>
    <xf numFmtId="0" fontId="35" fillId="0" borderId="0" xfId="0" applyFont="1" applyBorder="1"/>
    <xf numFmtId="0" fontId="36" fillId="2" borderId="0" xfId="5" applyFont="1" applyFill="1" applyBorder="1" applyAlignment="1">
      <alignment vertical="center" wrapText="1"/>
    </xf>
    <xf numFmtId="0" fontId="37" fillId="0" borderId="0" xfId="0" applyFont="1" applyBorder="1"/>
    <xf numFmtId="0" fontId="38" fillId="0" borderId="1" xfId="0" applyFont="1" applyBorder="1"/>
    <xf numFmtId="0" fontId="8" fillId="3"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4"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8" xfId="0" applyFont="1" applyFill="1" applyBorder="1" applyAlignment="1" applyProtection="1">
      <alignment horizontal="center" vertical="center" wrapText="1"/>
    </xf>
    <xf numFmtId="3" fontId="8" fillId="0"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5" fillId="0" borderId="0" xfId="0" applyFont="1" applyFill="1"/>
    <xf numFmtId="0" fontId="0" fillId="0" borderId="0" xfId="0" applyFill="1" applyBorder="1"/>
    <xf numFmtId="0" fontId="8" fillId="2" borderId="19" xfId="0" applyFont="1" applyFill="1" applyBorder="1" applyAlignment="1">
      <alignment horizontal="center" vertical="center" wrapText="1"/>
    </xf>
    <xf numFmtId="0" fontId="34" fillId="0" borderId="0" xfId="0" applyFont="1" applyBorder="1" applyAlignment="1">
      <alignment horizontal="left" wrapText="1"/>
    </xf>
    <xf numFmtId="0" fontId="16"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Border="1" applyAlignment="1">
      <alignment vertical="center"/>
    </xf>
    <xf numFmtId="0" fontId="17" fillId="2" borderId="1" xfId="5" applyFill="1" applyBorder="1" applyAlignment="1">
      <alignment horizontal="left" vertical="center" wrapText="1"/>
    </xf>
    <xf numFmtId="0" fontId="17" fillId="2" borderId="1" xfId="5"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9" fontId="13" fillId="0" borderId="7" xfId="0" applyNumberFormat="1" applyFont="1" applyFill="1" applyBorder="1" applyAlignment="1">
      <alignment horizontal="center" vertical="center" textRotation="90" wrapText="1"/>
    </xf>
    <xf numFmtId="49" fontId="13" fillId="0" borderId="9" xfId="0" applyNumberFormat="1" applyFont="1" applyFill="1" applyBorder="1" applyAlignment="1">
      <alignment horizontal="center" vertical="center" textRotation="90" wrapText="1"/>
    </xf>
    <xf numFmtId="49" fontId="13" fillId="0" borderId="10"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9" fillId="0" borderId="0" xfId="0" applyFont="1" applyAlignment="1">
      <alignment horizontal="left" wrapText="1"/>
    </xf>
    <xf numFmtId="49" fontId="13" fillId="0" borderId="2" xfId="0" applyNumberFormat="1" applyFont="1" applyFill="1" applyBorder="1" applyAlignment="1">
      <alignment horizontal="center" vertical="center" textRotation="90" wrapText="1"/>
    </xf>
    <xf numFmtId="49" fontId="13" fillId="0" borderId="3" xfId="0" applyNumberFormat="1" applyFont="1" applyFill="1" applyBorder="1" applyAlignment="1">
      <alignment horizontal="center" vertical="center" textRotation="90" wrapText="1"/>
    </xf>
    <xf numFmtId="49" fontId="13" fillId="0" borderId="4" xfId="0" applyNumberFormat="1" applyFont="1" applyFill="1" applyBorder="1" applyAlignment="1">
      <alignment horizontal="center" vertical="center" textRotation="90" wrapText="1"/>
    </xf>
    <xf numFmtId="164" fontId="29" fillId="0" borderId="2"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4" xfId="0" applyNumberFormat="1" applyFont="1" applyFill="1" applyBorder="1" applyAlignment="1">
      <alignment horizontal="center" vertical="center" wrapText="1"/>
    </xf>
    <xf numFmtId="0" fontId="22" fillId="5" borderId="0" xfId="0" applyNumberFormat="1" applyFont="1" applyFill="1" applyAlignment="1" applyProtection="1">
      <alignment horizontal="left" vertical="top" wrapText="1"/>
    </xf>
    <xf numFmtId="0" fontId="33" fillId="5" borderId="0" xfId="0" applyNumberFormat="1" applyFont="1" applyFill="1" applyAlignment="1" applyProtection="1">
      <alignment horizontal="left" vertical="top" wrapText="1"/>
    </xf>
    <xf numFmtId="0" fontId="23" fillId="5" borderId="0" xfId="0" applyNumberFormat="1" applyFont="1" applyFill="1" applyAlignment="1" applyProtection="1">
      <alignment horizontal="left" vertical="top" wrapText="1"/>
    </xf>
    <xf numFmtId="49" fontId="23" fillId="5" borderId="0" xfId="0" applyNumberFormat="1" applyFont="1" applyFill="1" applyAlignment="1" applyProtection="1">
      <alignment horizontal="left" vertical="top" wrapText="1"/>
    </xf>
    <xf numFmtId="0" fontId="8" fillId="0" borderId="0" xfId="0" applyFont="1"/>
  </cellXfs>
  <cellStyles count="6">
    <cellStyle name="Гиперссылка" xfId="5" builtinId="8"/>
    <cellStyle name="Обычный" xfId="0" builtinId="0"/>
    <cellStyle name="Обычный 2" xfId="2"/>
    <cellStyle name="Обычный 2 2 2" xfId="3"/>
    <cellStyle name="Обычный 3" xfId="4"/>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66"/>
  <sheetViews>
    <sheetView tabSelected="1" view="pageBreakPreview" topLeftCell="A26" zoomScale="81" zoomScaleNormal="70" zoomScaleSheetLayoutView="81" workbookViewId="0">
      <selection activeCell="P10" sqref="P10"/>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15"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15"/>
      <c r="Q1" s="15"/>
      <c r="R1" s="15"/>
    </row>
    <row r="2" spans="1:22" s="8" customFormat="1" ht="15" customHeight="1" x14ac:dyDescent="0.25">
      <c r="A2" s="237" t="s">
        <v>10</v>
      </c>
      <c r="B2" s="237"/>
      <c r="C2" s="237"/>
      <c r="D2" s="237"/>
      <c r="E2" s="237"/>
      <c r="F2" s="237"/>
      <c r="G2" s="237"/>
      <c r="H2" s="237"/>
      <c r="I2" s="237"/>
      <c r="J2" s="237"/>
      <c r="K2" s="237"/>
      <c r="L2" s="237"/>
      <c r="M2" s="237"/>
      <c r="N2" s="237"/>
      <c r="O2" s="237"/>
      <c r="P2" s="215"/>
      <c r="Q2" s="83"/>
      <c r="R2" s="83"/>
    </row>
    <row r="3" spans="1:22" s="8" customFormat="1" ht="15" customHeight="1" x14ac:dyDescent="0.25">
      <c r="A3" s="238" t="s">
        <v>45</v>
      </c>
      <c r="B3" s="238"/>
      <c r="C3" s="238"/>
      <c r="D3" s="238"/>
      <c r="E3" s="238"/>
      <c r="F3" s="238"/>
      <c r="G3" s="238"/>
      <c r="H3" s="238"/>
      <c r="I3" s="238"/>
      <c r="J3" s="238"/>
      <c r="K3" s="238"/>
      <c r="L3" s="238"/>
      <c r="M3" s="238"/>
      <c r="N3" s="238"/>
      <c r="O3" s="238"/>
      <c r="P3" s="216"/>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16"/>
      <c r="Q4" s="84"/>
      <c r="R4" s="84"/>
      <c r="T4" s="27"/>
      <c r="U4" s="27"/>
      <c r="V4" s="27"/>
    </row>
    <row r="5" spans="1:22" s="8" customFormat="1" ht="15" customHeight="1" x14ac:dyDescent="0.25">
      <c r="A5" s="239"/>
      <c r="B5" s="239"/>
      <c r="C5" s="239"/>
      <c r="D5" s="239"/>
      <c r="E5" s="239"/>
      <c r="F5" s="239"/>
      <c r="G5" s="239"/>
      <c r="H5" s="239"/>
      <c r="I5" s="239"/>
      <c r="J5" s="239"/>
      <c r="K5" s="239"/>
      <c r="L5" s="239"/>
      <c r="M5" s="239"/>
      <c r="N5" s="239"/>
      <c r="O5" s="239"/>
      <c r="P5" s="216"/>
      <c r="Q5" s="85"/>
      <c r="R5" s="85"/>
      <c r="T5" s="19"/>
      <c r="U5" s="19"/>
      <c r="V5" s="19"/>
    </row>
    <row r="6" spans="1:22" s="8" customFormat="1" ht="15" customHeight="1" x14ac:dyDescent="0.25">
      <c r="A6" s="233" t="s">
        <v>11</v>
      </c>
      <c r="B6" s="233"/>
      <c r="C6" s="233"/>
      <c r="D6" s="233"/>
      <c r="E6" s="233"/>
      <c r="F6" s="233"/>
      <c r="G6" s="233"/>
      <c r="H6" s="232" t="s">
        <v>24</v>
      </c>
      <c r="I6" s="232"/>
      <c r="J6" s="232"/>
      <c r="K6" s="232"/>
      <c r="L6" s="232"/>
      <c r="M6" s="232"/>
      <c r="N6" s="232"/>
      <c r="O6" s="232"/>
      <c r="P6" s="212"/>
      <c r="Q6" s="88"/>
      <c r="R6" s="88"/>
      <c r="T6" s="22"/>
      <c r="U6" s="22"/>
      <c r="V6" s="19"/>
    </row>
    <row r="7" spans="1:22" s="8" customFormat="1" ht="15" customHeight="1" x14ac:dyDescent="0.25">
      <c r="A7" s="233" t="s">
        <v>12</v>
      </c>
      <c r="B7" s="233"/>
      <c r="C7" s="233"/>
      <c r="D7" s="233"/>
      <c r="E7" s="233"/>
      <c r="F7" s="233"/>
      <c r="G7" s="233"/>
      <c r="H7" s="232" t="s">
        <v>35</v>
      </c>
      <c r="I7" s="232"/>
      <c r="J7" s="232"/>
      <c r="K7" s="232"/>
      <c r="L7" s="232"/>
      <c r="M7" s="232"/>
      <c r="N7" s="232"/>
      <c r="O7" s="232"/>
      <c r="P7" s="212"/>
      <c r="Q7" s="88"/>
      <c r="R7" s="88"/>
      <c r="T7" s="22"/>
      <c r="U7" s="22"/>
      <c r="V7" s="19"/>
    </row>
    <row r="8" spans="1:22" s="8" customFormat="1" ht="15" customHeight="1" x14ac:dyDescent="0.25">
      <c r="A8" s="233" t="s">
        <v>13</v>
      </c>
      <c r="B8" s="233"/>
      <c r="C8" s="233"/>
      <c r="D8" s="233"/>
      <c r="E8" s="233"/>
      <c r="F8" s="233"/>
      <c r="G8" s="233"/>
      <c r="H8" s="232" t="s">
        <v>28</v>
      </c>
      <c r="I8" s="232"/>
      <c r="J8" s="232"/>
      <c r="K8" s="232"/>
      <c r="L8" s="232"/>
      <c r="M8" s="232"/>
      <c r="N8" s="232"/>
      <c r="O8" s="232"/>
      <c r="P8" s="212"/>
      <c r="Q8" s="88"/>
      <c r="R8" s="88"/>
      <c r="T8" s="22"/>
      <c r="U8" s="22"/>
      <c r="V8" s="19"/>
    </row>
    <row r="9" spans="1:22" s="8" customFormat="1" ht="15" customHeight="1" x14ac:dyDescent="0.25">
      <c r="A9" s="234" t="s">
        <v>14</v>
      </c>
      <c r="B9" s="234"/>
      <c r="C9" s="234"/>
      <c r="D9" s="234"/>
      <c r="E9" s="234"/>
      <c r="F9" s="234"/>
      <c r="G9" s="234"/>
      <c r="H9" s="235" t="s">
        <v>25</v>
      </c>
      <c r="I9" s="236"/>
      <c r="J9" s="236"/>
      <c r="K9" s="236"/>
      <c r="L9" s="236"/>
      <c r="M9" s="236"/>
      <c r="N9" s="236"/>
      <c r="O9" s="236"/>
      <c r="P9" s="217"/>
      <c r="Q9" s="89"/>
      <c r="R9" s="89"/>
      <c r="T9" s="23"/>
      <c r="U9" s="23"/>
      <c r="V9" s="19"/>
    </row>
    <row r="10" spans="1:22" s="8" customFormat="1" ht="15" customHeight="1" x14ac:dyDescent="0.25">
      <c r="A10" s="233" t="s">
        <v>15</v>
      </c>
      <c r="B10" s="233"/>
      <c r="C10" s="233"/>
      <c r="D10" s="233"/>
      <c r="E10" s="233"/>
      <c r="F10" s="233"/>
      <c r="G10" s="233"/>
      <c r="H10" s="232">
        <v>8602015464</v>
      </c>
      <c r="I10" s="232"/>
      <c r="J10" s="232"/>
      <c r="K10" s="232"/>
      <c r="L10" s="232"/>
      <c r="M10" s="232"/>
      <c r="N10" s="232"/>
      <c r="O10" s="232"/>
      <c r="P10" s="212"/>
      <c r="Q10" s="88"/>
      <c r="R10" s="88"/>
      <c r="T10" s="22"/>
      <c r="U10" s="22"/>
      <c r="V10" s="19"/>
    </row>
    <row r="11" spans="1:22" s="8" customFormat="1" ht="15" customHeight="1" x14ac:dyDescent="0.25">
      <c r="A11" s="233" t="s">
        <v>16</v>
      </c>
      <c r="B11" s="233"/>
      <c r="C11" s="233"/>
      <c r="D11" s="233"/>
      <c r="E11" s="233"/>
      <c r="F11" s="233"/>
      <c r="G11" s="233"/>
      <c r="H11" s="232">
        <v>860201001</v>
      </c>
      <c r="I11" s="232"/>
      <c r="J11" s="232"/>
      <c r="K11" s="232"/>
      <c r="L11" s="232"/>
      <c r="M11" s="232"/>
      <c r="N11" s="232"/>
      <c r="O11" s="232"/>
      <c r="P11" s="212"/>
      <c r="Q11" s="88"/>
      <c r="R11" s="88"/>
      <c r="T11" s="22"/>
      <c r="U11" s="22"/>
      <c r="V11" s="19"/>
    </row>
    <row r="12" spans="1:22" s="8" customFormat="1" ht="15" customHeight="1" x14ac:dyDescent="0.25">
      <c r="A12" s="233" t="s">
        <v>0</v>
      </c>
      <c r="B12" s="233"/>
      <c r="C12" s="233"/>
      <c r="D12" s="233"/>
      <c r="E12" s="233"/>
      <c r="F12" s="233"/>
      <c r="G12" s="233"/>
      <c r="H12" s="232">
        <v>71100000000</v>
      </c>
      <c r="I12" s="232"/>
      <c r="J12" s="232"/>
      <c r="K12" s="232"/>
      <c r="L12" s="232"/>
      <c r="M12" s="232"/>
      <c r="N12" s="232"/>
      <c r="O12" s="232"/>
      <c r="P12" s="212"/>
      <c r="Q12" s="88"/>
      <c r="R12" s="88"/>
      <c r="T12" s="22"/>
      <c r="U12" s="22"/>
      <c r="V12" s="19"/>
    </row>
    <row r="13" spans="1:22" s="8" customFormat="1" ht="15" customHeight="1" x14ac:dyDescent="0.25">
      <c r="A13" s="210"/>
      <c r="B13" s="210"/>
      <c r="C13" s="210"/>
      <c r="D13" s="210"/>
      <c r="E13" s="210"/>
      <c r="F13" s="210"/>
      <c r="G13" s="210"/>
      <c r="H13" s="88"/>
      <c r="I13" s="88"/>
      <c r="J13" s="88"/>
      <c r="K13" s="88"/>
      <c r="L13" s="88"/>
      <c r="M13" s="88"/>
      <c r="N13" s="88"/>
      <c r="O13" s="88"/>
      <c r="P13" s="212"/>
      <c r="Q13" s="88"/>
      <c r="R13" s="88"/>
      <c r="T13" s="22"/>
      <c r="U13" s="22"/>
      <c r="V13" s="201"/>
    </row>
    <row r="14" spans="1:22" s="8" customFormat="1" ht="15" customHeight="1" x14ac:dyDescent="0.25">
      <c r="A14" s="210"/>
      <c r="B14" s="210"/>
      <c r="C14" s="210"/>
      <c r="D14" s="210"/>
      <c r="E14" s="210"/>
      <c r="F14" s="210"/>
      <c r="G14" s="210"/>
      <c r="H14" s="88"/>
      <c r="I14" s="88"/>
      <c r="J14" s="88"/>
      <c r="K14" s="88"/>
      <c r="L14" s="88"/>
      <c r="M14" s="88"/>
      <c r="N14" s="88"/>
      <c r="O14" s="88"/>
      <c r="P14" s="212"/>
      <c r="Q14" s="88"/>
      <c r="R14" s="88"/>
      <c r="T14" s="22"/>
      <c r="U14" s="22"/>
      <c r="V14" s="201"/>
    </row>
    <row r="15" spans="1:22" s="8" customFormat="1" ht="15" customHeight="1" x14ac:dyDescent="0.25">
      <c r="A15" s="214" t="s">
        <v>334</v>
      </c>
      <c r="B15" s="210"/>
      <c r="C15" s="210"/>
      <c r="D15" s="210"/>
      <c r="E15" s="210"/>
      <c r="F15" s="277" t="s">
        <v>336</v>
      </c>
      <c r="G15" s="210"/>
      <c r="H15" s="211"/>
      <c r="I15" s="211"/>
      <c r="J15" s="211"/>
      <c r="K15" s="211"/>
      <c r="L15" s="211"/>
      <c r="M15" s="211"/>
      <c r="N15" s="211"/>
      <c r="O15" s="211"/>
      <c r="P15" s="212"/>
      <c r="Q15" s="211"/>
      <c r="R15" s="211"/>
      <c r="T15" s="22"/>
      <c r="U15" s="22"/>
      <c r="V15" s="201"/>
    </row>
    <row r="16" spans="1:22" s="8" customFormat="1" ht="15" customHeight="1" x14ac:dyDescent="0.25">
      <c r="A16" s="210"/>
      <c r="B16" s="210"/>
      <c r="C16" s="210"/>
      <c r="D16" s="210"/>
      <c r="E16" s="210"/>
      <c r="F16" s="210"/>
      <c r="G16" s="210"/>
      <c r="H16" s="211"/>
      <c r="I16" s="211"/>
      <c r="J16" s="211"/>
      <c r="K16" s="211"/>
      <c r="L16" s="211"/>
      <c r="M16" s="211"/>
      <c r="N16" s="211"/>
      <c r="O16" s="211"/>
      <c r="P16" s="212"/>
      <c r="Q16" s="211"/>
      <c r="R16" s="211"/>
      <c r="T16" s="22"/>
      <c r="U16" s="22"/>
      <c r="V16" s="201"/>
    </row>
    <row r="17" spans="1:22" s="8" customFormat="1" ht="47.25" customHeight="1" x14ac:dyDescent="0.25">
      <c r="A17" s="231" t="s">
        <v>335</v>
      </c>
      <c r="B17" s="231"/>
      <c r="C17" s="231"/>
      <c r="D17" s="231"/>
      <c r="E17" s="231"/>
      <c r="F17" s="231"/>
      <c r="G17" s="231"/>
      <c r="H17" s="231"/>
      <c r="I17" s="231"/>
      <c r="J17" s="231"/>
      <c r="K17" s="231"/>
      <c r="L17" s="231"/>
      <c r="M17" s="231"/>
      <c r="N17" s="231"/>
      <c r="O17" s="231"/>
      <c r="P17" s="231"/>
      <c r="Q17" s="231"/>
      <c r="R17" s="231"/>
      <c r="T17" s="22"/>
      <c r="U17" s="22"/>
      <c r="V17" s="201"/>
    </row>
    <row r="18" spans="1:22" s="8" customFormat="1" ht="15" customHeight="1" x14ac:dyDescent="0.25">
      <c r="A18" s="210"/>
      <c r="B18" s="210"/>
      <c r="C18" s="210"/>
      <c r="D18" s="210"/>
      <c r="E18" s="210"/>
      <c r="F18" s="210"/>
      <c r="G18" s="210"/>
      <c r="H18" s="211"/>
      <c r="I18" s="211"/>
      <c r="J18" s="211"/>
      <c r="K18" s="211"/>
      <c r="L18" s="211"/>
      <c r="M18" s="211"/>
      <c r="N18" s="211"/>
      <c r="O18" s="211"/>
      <c r="P18" s="212"/>
      <c r="Q18" s="211"/>
      <c r="R18" s="211"/>
      <c r="T18" s="22"/>
      <c r="U18" s="22"/>
      <c r="V18" s="201"/>
    </row>
    <row r="19" spans="1:22" s="8" customFormat="1" ht="31.5" customHeight="1" x14ac:dyDescent="0.25">
      <c r="A19" s="231" t="s">
        <v>337</v>
      </c>
      <c r="B19" s="231"/>
      <c r="C19" s="231"/>
      <c r="D19" s="231"/>
      <c r="E19" s="231"/>
      <c r="F19" s="231"/>
      <c r="G19" s="231"/>
      <c r="H19" s="231"/>
      <c r="I19" s="231"/>
      <c r="J19" s="231"/>
      <c r="K19" s="231"/>
      <c r="L19" s="231"/>
      <c r="M19" s="231"/>
      <c r="N19" s="231"/>
      <c r="O19" s="231"/>
      <c r="P19" s="231"/>
      <c r="Q19" s="231"/>
      <c r="R19" s="231"/>
      <c r="T19" s="22"/>
      <c r="U19" s="22"/>
      <c r="V19" s="201"/>
    </row>
    <row r="20" spans="1:22" s="8" customFormat="1" ht="15" customHeight="1" x14ac:dyDescent="0.25">
      <c r="A20" s="210"/>
      <c r="B20" s="210"/>
      <c r="C20" s="210"/>
      <c r="D20" s="210"/>
      <c r="E20" s="210"/>
      <c r="F20" s="210"/>
      <c r="G20" s="210"/>
      <c r="H20" s="88"/>
      <c r="I20" s="88"/>
      <c r="J20" s="88"/>
      <c r="K20" s="88"/>
      <c r="L20" s="88"/>
      <c r="M20" s="88"/>
      <c r="N20" s="88"/>
      <c r="O20" s="88"/>
      <c r="P20" s="212"/>
      <c r="Q20" s="88"/>
      <c r="R20" s="88"/>
      <c r="T20" s="22"/>
      <c r="U20" s="22"/>
      <c r="V20" s="201"/>
    </row>
    <row r="21" spans="1:22" s="8" customFormat="1" ht="15" customHeight="1" x14ac:dyDescent="0.25">
      <c r="A21" s="210"/>
      <c r="B21" s="210"/>
      <c r="C21" s="210"/>
      <c r="D21" s="210"/>
      <c r="E21" s="210"/>
      <c r="F21" s="210"/>
      <c r="G21" s="210"/>
      <c r="H21" s="88"/>
      <c r="I21" s="88"/>
      <c r="J21" s="88"/>
      <c r="K21" s="88"/>
      <c r="L21" s="88"/>
      <c r="M21" s="88"/>
      <c r="N21" s="88"/>
      <c r="O21" s="88"/>
      <c r="P21" s="212"/>
      <c r="Q21" s="88"/>
      <c r="R21" s="88"/>
      <c r="T21" s="22"/>
      <c r="U21" s="22"/>
      <c r="V21" s="201"/>
    </row>
    <row r="22" spans="1:22" s="8" customFormat="1" ht="15" customHeight="1" x14ac:dyDescent="0.25">
      <c r="A22" s="210"/>
      <c r="B22" s="210"/>
      <c r="C22" s="210"/>
      <c r="D22" s="210"/>
      <c r="E22" s="210"/>
      <c r="F22" s="210"/>
      <c r="G22" s="210"/>
      <c r="H22" s="88"/>
      <c r="I22" s="88"/>
      <c r="J22" s="88"/>
      <c r="K22" s="88"/>
      <c r="L22" s="88"/>
      <c r="M22" s="88"/>
      <c r="N22" s="88"/>
      <c r="O22" s="88"/>
      <c r="P22" s="212"/>
      <c r="Q22" s="88"/>
      <c r="R22" s="88"/>
      <c r="T22" s="22"/>
      <c r="U22" s="22"/>
      <c r="V22" s="201"/>
    </row>
    <row r="23" spans="1:22" s="2" customFormat="1" ht="15" customHeight="1" x14ac:dyDescent="0.2">
      <c r="A23" s="21"/>
      <c r="B23" s="21"/>
      <c r="C23" s="21"/>
      <c r="D23" s="21"/>
      <c r="E23" s="21"/>
      <c r="F23" s="21"/>
      <c r="G23" s="21"/>
      <c r="H23" s="21"/>
      <c r="I23" s="21"/>
      <c r="J23" s="21"/>
      <c r="K23" s="21"/>
      <c r="L23" s="21"/>
      <c r="M23" s="21"/>
      <c r="N23" s="21"/>
      <c r="O23" s="213"/>
      <c r="P23" s="218"/>
      <c r="Q23" s="21"/>
      <c r="R23" s="21"/>
      <c r="T23" s="20"/>
      <c r="U23" s="20"/>
      <c r="V23" s="20"/>
    </row>
    <row r="24" spans="1:22" ht="22.5" customHeight="1" x14ac:dyDescent="0.25">
      <c r="A24" s="243" t="s">
        <v>23</v>
      </c>
      <c r="B24" s="243" t="s">
        <v>19</v>
      </c>
      <c r="C24" s="243" t="s">
        <v>20</v>
      </c>
      <c r="D24" s="248" t="s">
        <v>4</v>
      </c>
      <c r="E24" s="249"/>
      <c r="F24" s="249"/>
      <c r="G24" s="249"/>
      <c r="H24" s="249"/>
      <c r="I24" s="249"/>
      <c r="J24" s="249"/>
      <c r="K24" s="249"/>
      <c r="L24" s="249"/>
      <c r="M24" s="250"/>
      <c r="N24" s="262" t="s">
        <v>18</v>
      </c>
      <c r="O24" s="255" t="s">
        <v>7</v>
      </c>
      <c r="P24" s="263" t="s">
        <v>49</v>
      </c>
      <c r="Q24" s="240" t="s">
        <v>55</v>
      </c>
      <c r="R24" s="240" t="s">
        <v>56</v>
      </c>
      <c r="T24" s="10"/>
    </row>
    <row r="25" spans="1:22" ht="28.5" customHeight="1" x14ac:dyDescent="0.25">
      <c r="A25" s="244"/>
      <c r="B25" s="244"/>
      <c r="C25" s="244"/>
      <c r="D25" s="243" t="s">
        <v>5</v>
      </c>
      <c r="E25" s="251" t="s">
        <v>8</v>
      </c>
      <c r="F25" s="258" t="s">
        <v>1</v>
      </c>
      <c r="G25" s="259"/>
      <c r="H25" s="256" t="s">
        <v>3</v>
      </c>
      <c r="I25" s="260" t="s">
        <v>6</v>
      </c>
      <c r="J25" s="261"/>
      <c r="K25" s="253" t="s">
        <v>38</v>
      </c>
      <c r="L25" s="246" t="s">
        <v>2</v>
      </c>
      <c r="M25" s="247"/>
      <c r="N25" s="262"/>
      <c r="O25" s="255"/>
      <c r="P25" s="264"/>
      <c r="Q25" s="241"/>
      <c r="R25" s="241"/>
    </row>
    <row r="26" spans="1:22" ht="192.75" customHeight="1" x14ac:dyDescent="0.25">
      <c r="A26" s="245"/>
      <c r="B26" s="245"/>
      <c r="C26" s="245"/>
      <c r="D26" s="244"/>
      <c r="E26" s="252"/>
      <c r="F26" s="18" t="s">
        <v>21</v>
      </c>
      <c r="G26" s="18" t="s">
        <v>9</v>
      </c>
      <c r="H26" s="257"/>
      <c r="I26" s="18" t="s">
        <v>22</v>
      </c>
      <c r="J26" s="18" t="s">
        <v>9</v>
      </c>
      <c r="K26" s="254"/>
      <c r="L26" s="16" t="s">
        <v>31</v>
      </c>
      <c r="M26" s="17" t="s">
        <v>27</v>
      </c>
      <c r="N26" s="262"/>
      <c r="O26" s="56" t="s">
        <v>17</v>
      </c>
      <c r="P26" s="265"/>
      <c r="Q26" s="242"/>
      <c r="R26" s="242"/>
      <c r="S26" s="173" t="s">
        <v>140</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19"/>
      <c r="Q27" s="9">
        <v>16</v>
      </c>
      <c r="R27" s="9">
        <v>17</v>
      </c>
      <c r="S27" s="57"/>
    </row>
    <row r="28" spans="1:22" s="8" customFormat="1" ht="20.45" customHeight="1" x14ac:dyDescent="0.25">
      <c r="A28" s="30"/>
      <c r="B28" s="30"/>
      <c r="C28" s="31"/>
      <c r="D28" s="32" t="s">
        <v>26</v>
      </c>
      <c r="E28" s="30"/>
      <c r="F28" s="28"/>
      <c r="G28" s="28"/>
      <c r="H28" s="31"/>
      <c r="I28" s="31"/>
      <c r="J28" s="30"/>
      <c r="K28" s="30"/>
      <c r="L28" s="33"/>
      <c r="M28" s="33"/>
      <c r="N28" s="30"/>
      <c r="O28" s="58"/>
      <c r="P28" s="220"/>
      <c r="Q28" s="58"/>
      <c r="R28" s="58"/>
      <c r="S28" s="119"/>
    </row>
    <row r="29" spans="1:22" s="169" customFormat="1" ht="60" customHeight="1" x14ac:dyDescent="0.25">
      <c r="A29" s="184" t="s">
        <v>61</v>
      </c>
      <c r="B29" s="183" t="s">
        <v>79</v>
      </c>
      <c r="C29" s="183" t="s">
        <v>80</v>
      </c>
      <c r="D29" s="185" t="s">
        <v>282</v>
      </c>
      <c r="E29" s="155" t="s">
        <v>133</v>
      </c>
      <c r="F29" s="43">
        <v>876</v>
      </c>
      <c r="G29" s="43" t="s">
        <v>33</v>
      </c>
      <c r="H29" s="43">
        <v>1</v>
      </c>
      <c r="I29" s="186">
        <v>71100000000</v>
      </c>
      <c r="J29" s="186" t="s">
        <v>34</v>
      </c>
      <c r="K29" s="180"/>
      <c r="L29" s="127"/>
      <c r="M29" s="181"/>
      <c r="N29" s="182" t="s">
        <v>51</v>
      </c>
      <c r="O29" s="104" t="s">
        <v>289</v>
      </c>
      <c r="P29" s="44" t="s">
        <v>52</v>
      </c>
      <c r="Q29" s="167" t="s">
        <v>50</v>
      </c>
      <c r="R29" s="168" t="s">
        <v>50</v>
      </c>
      <c r="S29" s="177"/>
    </row>
    <row r="30" spans="1:22" s="169" customFormat="1" ht="66" customHeight="1" x14ac:dyDescent="0.25">
      <c r="A30" s="184" t="s">
        <v>143</v>
      </c>
      <c r="B30" s="183" t="s">
        <v>41</v>
      </c>
      <c r="C30" s="183" t="s">
        <v>41</v>
      </c>
      <c r="D30" s="185" t="s">
        <v>145</v>
      </c>
      <c r="E30" s="155" t="s">
        <v>133</v>
      </c>
      <c r="F30" s="43">
        <v>876</v>
      </c>
      <c r="G30" s="43" t="s">
        <v>33</v>
      </c>
      <c r="H30" s="43">
        <v>1</v>
      </c>
      <c r="I30" s="186">
        <v>71100000000</v>
      </c>
      <c r="J30" s="186" t="s">
        <v>34</v>
      </c>
      <c r="K30" s="180"/>
      <c r="L30" s="127"/>
      <c r="M30" s="181"/>
      <c r="N30" s="182" t="s">
        <v>51</v>
      </c>
      <c r="O30" s="104" t="s">
        <v>289</v>
      </c>
      <c r="P30" s="44" t="s">
        <v>52</v>
      </c>
      <c r="Q30" s="167" t="s">
        <v>50</v>
      </c>
      <c r="R30" s="168" t="s">
        <v>50</v>
      </c>
      <c r="S30" s="177"/>
    </row>
    <row r="31" spans="1:22" s="169" customFormat="1" ht="66.75" customHeight="1" x14ac:dyDescent="0.25">
      <c r="A31" s="184" t="s">
        <v>144</v>
      </c>
      <c r="B31" s="183" t="s">
        <v>41</v>
      </c>
      <c r="C31" s="183" t="s">
        <v>41</v>
      </c>
      <c r="D31" s="185" t="s">
        <v>278</v>
      </c>
      <c r="E31" s="155" t="s">
        <v>133</v>
      </c>
      <c r="F31" s="43">
        <v>876</v>
      </c>
      <c r="G31" s="43" t="s">
        <v>33</v>
      </c>
      <c r="H31" s="43">
        <v>1</v>
      </c>
      <c r="I31" s="186">
        <v>71100000000</v>
      </c>
      <c r="J31" s="186" t="s">
        <v>34</v>
      </c>
      <c r="K31" s="180"/>
      <c r="L31" s="127"/>
      <c r="M31" s="181"/>
      <c r="N31" s="182" t="s">
        <v>51</v>
      </c>
      <c r="O31" s="104" t="s">
        <v>289</v>
      </c>
      <c r="P31" s="44" t="s">
        <v>52</v>
      </c>
      <c r="Q31" s="167" t="s">
        <v>50</v>
      </c>
      <c r="R31" s="168" t="s">
        <v>50</v>
      </c>
      <c r="S31" s="177"/>
    </row>
    <row r="32" spans="1:22" s="169" customFormat="1" ht="60" customHeight="1" x14ac:dyDescent="0.25">
      <c r="A32" s="184" t="s">
        <v>146</v>
      </c>
      <c r="B32" s="183" t="s">
        <v>147</v>
      </c>
      <c r="C32" s="183" t="s">
        <v>147</v>
      </c>
      <c r="D32" s="179" t="s">
        <v>148</v>
      </c>
      <c r="E32" s="155" t="s">
        <v>133</v>
      </c>
      <c r="F32" s="43">
        <v>876</v>
      </c>
      <c r="G32" s="43" t="s">
        <v>33</v>
      </c>
      <c r="H32" s="43">
        <v>1</v>
      </c>
      <c r="I32" s="99">
        <v>71100000000</v>
      </c>
      <c r="J32" s="99" t="s">
        <v>34</v>
      </c>
      <c r="K32" s="180">
        <v>258234493.21000001</v>
      </c>
      <c r="L32" s="127">
        <v>44136</v>
      </c>
      <c r="M32" s="181">
        <v>45261</v>
      </c>
      <c r="N32" s="182" t="s">
        <v>287</v>
      </c>
      <c r="O32" s="104" t="s">
        <v>289</v>
      </c>
      <c r="P32" s="44" t="s">
        <v>52</v>
      </c>
      <c r="Q32" s="167" t="s">
        <v>50</v>
      </c>
      <c r="R32" s="168" t="s">
        <v>50</v>
      </c>
      <c r="S32" s="177"/>
    </row>
    <row r="33" spans="1:19" s="169" customFormat="1" ht="51" x14ac:dyDescent="0.25">
      <c r="A33" s="184" t="s">
        <v>149</v>
      </c>
      <c r="B33" s="183" t="s">
        <v>150</v>
      </c>
      <c r="C33" s="183" t="s">
        <v>150</v>
      </c>
      <c r="D33" s="179" t="s">
        <v>151</v>
      </c>
      <c r="E33" s="155" t="s">
        <v>133</v>
      </c>
      <c r="F33" s="43">
        <v>876</v>
      </c>
      <c r="G33" s="43" t="s">
        <v>33</v>
      </c>
      <c r="H33" s="43">
        <v>1</v>
      </c>
      <c r="I33" s="99">
        <v>71100000000</v>
      </c>
      <c r="J33" s="99" t="s">
        <v>34</v>
      </c>
      <c r="K33" s="180">
        <v>44409960</v>
      </c>
      <c r="L33" s="127">
        <v>44136</v>
      </c>
      <c r="M33" s="181">
        <v>45261</v>
      </c>
      <c r="N33" s="182" t="s">
        <v>53</v>
      </c>
      <c r="O33" s="104" t="s">
        <v>289</v>
      </c>
      <c r="P33" s="44" t="s">
        <v>50</v>
      </c>
      <c r="Q33" s="167" t="s">
        <v>50</v>
      </c>
      <c r="R33" s="168" t="s">
        <v>50</v>
      </c>
      <c r="S33" s="177"/>
    </row>
    <row r="34" spans="1:19" s="169" customFormat="1" ht="63.75" customHeight="1" x14ac:dyDescent="0.25">
      <c r="A34" s="184" t="s">
        <v>152</v>
      </c>
      <c r="B34" s="183" t="s">
        <v>87</v>
      </c>
      <c r="C34" s="183" t="s">
        <v>87</v>
      </c>
      <c r="D34" s="179" t="s">
        <v>153</v>
      </c>
      <c r="E34" s="155" t="s">
        <v>133</v>
      </c>
      <c r="F34" s="43">
        <v>876</v>
      </c>
      <c r="G34" s="43" t="s">
        <v>33</v>
      </c>
      <c r="H34" s="43">
        <v>1</v>
      </c>
      <c r="I34" s="99">
        <v>71100000000</v>
      </c>
      <c r="J34" s="99" t="s">
        <v>34</v>
      </c>
      <c r="K34" s="180">
        <v>1795000</v>
      </c>
      <c r="L34" s="127">
        <v>44197</v>
      </c>
      <c r="M34" s="181">
        <v>44625</v>
      </c>
      <c r="N34" s="182" t="s">
        <v>54</v>
      </c>
      <c r="O34" s="104" t="s">
        <v>289</v>
      </c>
      <c r="P34" s="44" t="s">
        <v>50</v>
      </c>
      <c r="Q34" s="167" t="s">
        <v>50</v>
      </c>
      <c r="R34" s="168" t="s">
        <v>50</v>
      </c>
      <c r="S34" s="177" t="s">
        <v>52</v>
      </c>
    </row>
    <row r="35" spans="1:19" s="169" customFormat="1" ht="51" x14ac:dyDescent="0.25">
      <c r="A35" s="184" t="s">
        <v>154</v>
      </c>
      <c r="B35" s="183" t="s">
        <v>155</v>
      </c>
      <c r="C35" s="183" t="s">
        <v>155</v>
      </c>
      <c r="D35" s="179" t="s">
        <v>156</v>
      </c>
      <c r="E35" s="155" t="s">
        <v>133</v>
      </c>
      <c r="F35" s="43">
        <v>876</v>
      </c>
      <c r="G35" s="43" t="s">
        <v>33</v>
      </c>
      <c r="H35" s="43">
        <v>1</v>
      </c>
      <c r="I35" s="99">
        <v>71100000000</v>
      </c>
      <c r="J35" s="99" t="s">
        <v>34</v>
      </c>
      <c r="K35" s="180">
        <v>19070374.739999998</v>
      </c>
      <c r="L35" s="127">
        <v>43922</v>
      </c>
      <c r="M35" s="181">
        <v>44896</v>
      </c>
      <c r="N35" s="182" t="s">
        <v>36</v>
      </c>
      <c r="O35" s="104" t="s">
        <v>290</v>
      </c>
      <c r="P35" s="44" t="s">
        <v>50</v>
      </c>
      <c r="Q35" s="167" t="s">
        <v>50</v>
      </c>
      <c r="R35" s="168" t="s">
        <v>50</v>
      </c>
      <c r="S35" s="177" t="s">
        <v>52</v>
      </c>
    </row>
    <row r="36" spans="1:19" s="169" customFormat="1" ht="51" x14ac:dyDescent="0.25">
      <c r="A36" s="184" t="s">
        <v>157</v>
      </c>
      <c r="B36" s="183" t="s">
        <v>158</v>
      </c>
      <c r="C36" s="183" t="s">
        <v>158</v>
      </c>
      <c r="D36" s="179" t="s">
        <v>159</v>
      </c>
      <c r="E36" s="155" t="s">
        <v>133</v>
      </c>
      <c r="F36" s="43">
        <v>876</v>
      </c>
      <c r="G36" s="43" t="s">
        <v>33</v>
      </c>
      <c r="H36" s="43">
        <v>1</v>
      </c>
      <c r="I36" s="99">
        <v>71100000000</v>
      </c>
      <c r="J36" s="99" t="s">
        <v>34</v>
      </c>
      <c r="K36" s="180">
        <v>41801009.100000001</v>
      </c>
      <c r="L36" s="127">
        <v>44013</v>
      </c>
      <c r="M36" s="181">
        <v>44896</v>
      </c>
      <c r="N36" s="182" t="s">
        <v>36</v>
      </c>
      <c r="O36" s="104" t="s">
        <v>290</v>
      </c>
      <c r="P36" s="44" t="s">
        <v>50</v>
      </c>
      <c r="Q36" s="167" t="s">
        <v>50</v>
      </c>
      <c r="R36" s="168" t="s">
        <v>50</v>
      </c>
      <c r="S36" s="177" t="s">
        <v>52</v>
      </c>
    </row>
    <row r="37" spans="1:19" s="169" customFormat="1" ht="51" x14ac:dyDescent="0.25">
      <c r="A37" s="184" t="s">
        <v>160</v>
      </c>
      <c r="B37" s="183" t="s">
        <v>91</v>
      </c>
      <c r="C37" s="183" t="s">
        <v>161</v>
      </c>
      <c r="D37" s="179" t="s">
        <v>162</v>
      </c>
      <c r="E37" s="155" t="s">
        <v>133</v>
      </c>
      <c r="F37" s="43">
        <v>876</v>
      </c>
      <c r="G37" s="43" t="s">
        <v>33</v>
      </c>
      <c r="H37" s="43">
        <v>1</v>
      </c>
      <c r="I37" s="99">
        <v>71100000000</v>
      </c>
      <c r="J37" s="99" t="s">
        <v>34</v>
      </c>
      <c r="K37" s="180">
        <v>603823.4</v>
      </c>
      <c r="L37" s="127">
        <v>44105</v>
      </c>
      <c r="M37" s="181">
        <v>45261</v>
      </c>
      <c r="N37" s="182" t="s">
        <v>36</v>
      </c>
      <c r="O37" s="104" t="s">
        <v>290</v>
      </c>
      <c r="P37" s="44" t="s">
        <v>50</v>
      </c>
      <c r="Q37" s="167" t="s">
        <v>50</v>
      </c>
      <c r="R37" s="168" t="s">
        <v>50</v>
      </c>
      <c r="S37" s="177"/>
    </row>
    <row r="38" spans="1:19" s="169" customFormat="1" ht="25.5" x14ac:dyDescent="0.25">
      <c r="A38" s="184" t="s">
        <v>163</v>
      </c>
      <c r="B38" s="183" t="s">
        <v>164</v>
      </c>
      <c r="C38" s="183" t="s">
        <v>164</v>
      </c>
      <c r="D38" s="185" t="s">
        <v>279</v>
      </c>
      <c r="E38" s="155" t="s">
        <v>332</v>
      </c>
      <c r="F38" s="43"/>
      <c r="G38" s="43"/>
      <c r="H38" s="43"/>
      <c r="I38" s="99"/>
      <c r="J38" s="99"/>
      <c r="K38" s="180"/>
      <c r="L38" s="127"/>
      <c r="M38" s="181"/>
      <c r="N38" s="182"/>
      <c r="O38" s="104"/>
      <c r="P38" s="44"/>
      <c r="Q38" s="167"/>
      <c r="R38" s="168"/>
      <c r="S38" s="177"/>
    </row>
    <row r="39" spans="1:19" s="169" customFormat="1" ht="51" x14ac:dyDescent="0.25">
      <c r="A39" s="184" t="s">
        <v>165</v>
      </c>
      <c r="B39" s="183" t="s">
        <v>94</v>
      </c>
      <c r="C39" s="183" t="s">
        <v>166</v>
      </c>
      <c r="D39" s="179" t="s">
        <v>167</v>
      </c>
      <c r="E39" s="155" t="s">
        <v>133</v>
      </c>
      <c r="F39" s="43">
        <v>876</v>
      </c>
      <c r="G39" s="43" t="s">
        <v>33</v>
      </c>
      <c r="H39" s="43">
        <v>1</v>
      </c>
      <c r="I39" s="99">
        <v>71100000000</v>
      </c>
      <c r="J39" s="99" t="s">
        <v>34</v>
      </c>
      <c r="K39" s="180">
        <v>1609920</v>
      </c>
      <c r="L39" s="127">
        <v>43770</v>
      </c>
      <c r="M39" s="181">
        <v>44896</v>
      </c>
      <c r="N39" s="182" t="s">
        <v>36</v>
      </c>
      <c r="O39" s="104" t="s">
        <v>290</v>
      </c>
      <c r="P39" s="44" t="s">
        <v>50</v>
      </c>
      <c r="Q39" s="167" t="s">
        <v>50</v>
      </c>
      <c r="R39" s="168" t="s">
        <v>50</v>
      </c>
      <c r="S39" s="177"/>
    </row>
    <row r="40" spans="1:19" s="169" customFormat="1" ht="51" x14ac:dyDescent="0.25">
      <c r="A40" s="184" t="s">
        <v>168</v>
      </c>
      <c r="B40" s="183" t="s">
        <v>169</v>
      </c>
      <c r="C40" s="183" t="s">
        <v>170</v>
      </c>
      <c r="D40" s="179" t="s">
        <v>171</v>
      </c>
      <c r="E40" s="155" t="s">
        <v>133</v>
      </c>
      <c r="F40" s="43">
        <v>876</v>
      </c>
      <c r="G40" s="43" t="s">
        <v>33</v>
      </c>
      <c r="H40" s="43">
        <v>1</v>
      </c>
      <c r="I40" s="99">
        <v>71100000000</v>
      </c>
      <c r="J40" s="99" t="s">
        <v>34</v>
      </c>
      <c r="K40" s="180">
        <v>1578600</v>
      </c>
      <c r="L40" s="127">
        <v>43770</v>
      </c>
      <c r="M40" s="181">
        <v>44896</v>
      </c>
      <c r="N40" s="182" t="s">
        <v>36</v>
      </c>
      <c r="O40" s="104" t="s">
        <v>290</v>
      </c>
      <c r="P40" s="44" t="s">
        <v>50</v>
      </c>
      <c r="Q40" s="167" t="s">
        <v>50</v>
      </c>
      <c r="R40" s="168" t="s">
        <v>50</v>
      </c>
      <c r="S40" s="177"/>
    </row>
    <row r="41" spans="1:19" s="169" customFormat="1" ht="51" x14ac:dyDescent="0.25">
      <c r="A41" s="184" t="s">
        <v>172</v>
      </c>
      <c r="B41" s="183" t="s">
        <v>173</v>
      </c>
      <c r="C41" s="183" t="s">
        <v>174</v>
      </c>
      <c r="D41" s="179" t="s">
        <v>175</v>
      </c>
      <c r="E41" s="155" t="s">
        <v>133</v>
      </c>
      <c r="F41" s="43">
        <v>876</v>
      </c>
      <c r="G41" s="43" t="s">
        <v>33</v>
      </c>
      <c r="H41" s="43">
        <v>1</v>
      </c>
      <c r="I41" s="99">
        <v>71100000000</v>
      </c>
      <c r="J41" s="99" t="s">
        <v>34</v>
      </c>
      <c r="K41" s="180">
        <v>16354216.35</v>
      </c>
      <c r="L41" s="127">
        <v>43770</v>
      </c>
      <c r="M41" s="181">
        <v>44896</v>
      </c>
      <c r="N41" s="182" t="s">
        <v>53</v>
      </c>
      <c r="O41" s="104" t="s">
        <v>289</v>
      </c>
      <c r="P41" s="44" t="s">
        <v>50</v>
      </c>
      <c r="Q41" s="167" t="s">
        <v>50</v>
      </c>
      <c r="R41" s="168" t="s">
        <v>50</v>
      </c>
      <c r="S41" s="177"/>
    </row>
    <row r="42" spans="1:19" s="169" customFormat="1" ht="51" x14ac:dyDescent="0.25">
      <c r="A42" s="184" t="s">
        <v>176</v>
      </c>
      <c r="B42" s="183" t="s">
        <v>94</v>
      </c>
      <c r="C42" s="183" t="s">
        <v>166</v>
      </c>
      <c r="D42" s="179" t="s">
        <v>177</v>
      </c>
      <c r="E42" s="155" t="s">
        <v>133</v>
      </c>
      <c r="F42" s="43">
        <v>876</v>
      </c>
      <c r="G42" s="43" t="s">
        <v>33</v>
      </c>
      <c r="H42" s="43">
        <v>1</v>
      </c>
      <c r="I42" s="99">
        <v>71100000000</v>
      </c>
      <c r="J42" s="99" t="s">
        <v>34</v>
      </c>
      <c r="K42" s="180">
        <v>2196000</v>
      </c>
      <c r="L42" s="127">
        <v>43770</v>
      </c>
      <c r="M42" s="181">
        <v>44896</v>
      </c>
      <c r="N42" s="182" t="s">
        <v>36</v>
      </c>
      <c r="O42" s="104" t="s">
        <v>290</v>
      </c>
      <c r="P42" s="44" t="s">
        <v>50</v>
      </c>
      <c r="Q42" s="167" t="s">
        <v>50</v>
      </c>
      <c r="R42" s="168" t="s">
        <v>50</v>
      </c>
      <c r="S42" s="177"/>
    </row>
    <row r="43" spans="1:19" s="169" customFormat="1" ht="63.75" x14ac:dyDescent="0.25">
      <c r="A43" s="184" t="s">
        <v>178</v>
      </c>
      <c r="B43" s="183" t="s">
        <v>94</v>
      </c>
      <c r="C43" s="183" t="s">
        <v>166</v>
      </c>
      <c r="D43" s="179" t="s">
        <v>117</v>
      </c>
      <c r="E43" s="155" t="s">
        <v>133</v>
      </c>
      <c r="F43" s="43">
        <v>876</v>
      </c>
      <c r="G43" s="43" t="s">
        <v>33</v>
      </c>
      <c r="H43" s="43">
        <v>1</v>
      </c>
      <c r="I43" s="99">
        <v>71100000000</v>
      </c>
      <c r="J43" s="99" t="s">
        <v>34</v>
      </c>
      <c r="K43" s="180">
        <v>864000</v>
      </c>
      <c r="L43" s="127">
        <v>43800</v>
      </c>
      <c r="M43" s="181">
        <v>44896</v>
      </c>
      <c r="N43" s="182" t="s">
        <v>36</v>
      </c>
      <c r="O43" s="104" t="s">
        <v>290</v>
      </c>
      <c r="P43" s="44" t="s">
        <v>50</v>
      </c>
      <c r="Q43" s="167" t="s">
        <v>50</v>
      </c>
      <c r="R43" s="168" t="s">
        <v>50</v>
      </c>
      <c r="S43" s="177"/>
    </row>
    <row r="44" spans="1:19" s="169" customFormat="1" ht="51" x14ac:dyDescent="0.25">
      <c r="A44" s="184" t="s">
        <v>179</v>
      </c>
      <c r="B44" s="183" t="s">
        <v>135</v>
      </c>
      <c r="C44" s="183" t="s">
        <v>135</v>
      </c>
      <c r="D44" s="179" t="s">
        <v>180</v>
      </c>
      <c r="E44" s="155" t="s">
        <v>133</v>
      </c>
      <c r="F44" s="43">
        <v>876</v>
      </c>
      <c r="G44" s="43" t="s">
        <v>33</v>
      </c>
      <c r="H44" s="43">
        <v>1</v>
      </c>
      <c r="I44" s="99">
        <v>71100000000</v>
      </c>
      <c r="J44" s="99" t="s">
        <v>34</v>
      </c>
      <c r="K44" s="180">
        <v>21240000</v>
      </c>
      <c r="L44" s="127">
        <v>43800</v>
      </c>
      <c r="M44" s="181">
        <v>44896</v>
      </c>
      <c r="N44" s="182" t="s">
        <v>53</v>
      </c>
      <c r="O44" s="104" t="s">
        <v>289</v>
      </c>
      <c r="P44" s="44" t="s">
        <v>50</v>
      </c>
      <c r="Q44" s="167" t="s">
        <v>50</v>
      </c>
      <c r="R44" s="168" t="s">
        <v>50</v>
      </c>
      <c r="S44" s="177"/>
    </row>
    <row r="45" spans="1:19" s="169" customFormat="1" ht="66.75" customHeight="1" x14ac:dyDescent="0.25">
      <c r="A45" s="184" t="s">
        <v>181</v>
      </c>
      <c r="B45" s="183" t="s">
        <v>182</v>
      </c>
      <c r="C45" s="183" t="s">
        <v>182</v>
      </c>
      <c r="D45" s="179" t="s">
        <v>183</v>
      </c>
      <c r="E45" s="155" t="s">
        <v>133</v>
      </c>
      <c r="F45" s="43">
        <v>876</v>
      </c>
      <c r="G45" s="43" t="s">
        <v>33</v>
      </c>
      <c r="H45" s="43">
        <v>1</v>
      </c>
      <c r="I45" s="99">
        <v>71100000000</v>
      </c>
      <c r="J45" s="99" t="s">
        <v>34</v>
      </c>
      <c r="K45" s="180">
        <v>4680000</v>
      </c>
      <c r="L45" s="127">
        <v>43770</v>
      </c>
      <c r="M45" s="181">
        <v>44896</v>
      </c>
      <c r="N45" s="182" t="s">
        <v>53</v>
      </c>
      <c r="O45" s="104" t="s">
        <v>289</v>
      </c>
      <c r="P45" s="44" t="s">
        <v>50</v>
      </c>
      <c r="Q45" s="167" t="s">
        <v>50</v>
      </c>
      <c r="R45" s="168" t="s">
        <v>50</v>
      </c>
      <c r="S45" s="177"/>
    </row>
    <row r="46" spans="1:19" s="169" customFormat="1" ht="51" x14ac:dyDescent="0.25">
      <c r="A46" s="184" t="s">
        <v>184</v>
      </c>
      <c r="B46" s="183" t="s">
        <v>185</v>
      </c>
      <c r="C46" s="183" t="s">
        <v>185</v>
      </c>
      <c r="D46" s="179" t="s">
        <v>186</v>
      </c>
      <c r="E46" s="155" t="s">
        <v>133</v>
      </c>
      <c r="F46" s="43">
        <v>876</v>
      </c>
      <c r="G46" s="43" t="s">
        <v>33</v>
      </c>
      <c r="H46" s="43">
        <v>1</v>
      </c>
      <c r="I46" s="99">
        <v>71100000000</v>
      </c>
      <c r="J46" s="99" t="s">
        <v>34</v>
      </c>
      <c r="K46" s="180">
        <v>5760000</v>
      </c>
      <c r="L46" s="127">
        <v>43771</v>
      </c>
      <c r="M46" s="181">
        <v>44896</v>
      </c>
      <c r="N46" s="182" t="s">
        <v>36</v>
      </c>
      <c r="O46" s="104" t="s">
        <v>290</v>
      </c>
      <c r="P46" s="44" t="s">
        <v>50</v>
      </c>
      <c r="Q46" s="167" t="s">
        <v>50</v>
      </c>
      <c r="R46" s="168" t="s">
        <v>50</v>
      </c>
      <c r="S46" s="177" t="s">
        <v>52</v>
      </c>
    </row>
    <row r="47" spans="1:19" s="169" customFormat="1" ht="63.75" x14ac:dyDescent="0.25">
      <c r="A47" s="184" t="s">
        <v>187</v>
      </c>
      <c r="B47" s="183" t="s">
        <v>166</v>
      </c>
      <c r="C47" s="183" t="s">
        <v>166</v>
      </c>
      <c r="D47" s="179" t="s">
        <v>188</v>
      </c>
      <c r="E47" s="155" t="s">
        <v>133</v>
      </c>
      <c r="F47" s="43">
        <v>876</v>
      </c>
      <c r="G47" s="43" t="s">
        <v>33</v>
      </c>
      <c r="H47" s="43">
        <v>1</v>
      </c>
      <c r="I47" s="99">
        <v>71100000000</v>
      </c>
      <c r="J47" s="99" t="s">
        <v>34</v>
      </c>
      <c r="K47" s="180">
        <v>2162000</v>
      </c>
      <c r="L47" s="127">
        <v>43772</v>
      </c>
      <c r="M47" s="181">
        <v>44896</v>
      </c>
      <c r="N47" s="182" t="s">
        <v>36</v>
      </c>
      <c r="O47" s="104" t="s">
        <v>290</v>
      </c>
      <c r="P47" s="44" t="s">
        <v>50</v>
      </c>
      <c r="Q47" s="167" t="s">
        <v>50</v>
      </c>
      <c r="R47" s="168" t="s">
        <v>50</v>
      </c>
      <c r="S47" s="177"/>
    </row>
    <row r="48" spans="1:19" s="169" customFormat="1" ht="51" x14ac:dyDescent="0.25">
      <c r="A48" s="184" t="s">
        <v>189</v>
      </c>
      <c r="B48" s="183" t="s">
        <v>94</v>
      </c>
      <c r="C48" s="183" t="s">
        <v>166</v>
      </c>
      <c r="D48" s="179" t="s">
        <v>190</v>
      </c>
      <c r="E48" s="155" t="s">
        <v>133</v>
      </c>
      <c r="F48" s="43">
        <v>876</v>
      </c>
      <c r="G48" s="43" t="s">
        <v>33</v>
      </c>
      <c r="H48" s="43">
        <v>1</v>
      </c>
      <c r="I48" s="99">
        <v>71100000000</v>
      </c>
      <c r="J48" s="99" t="s">
        <v>34</v>
      </c>
      <c r="K48" s="180">
        <v>2242800</v>
      </c>
      <c r="L48" s="127">
        <v>43773</v>
      </c>
      <c r="M48" s="181">
        <v>44896</v>
      </c>
      <c r="N48" s="182" t="s">
        <v>36</v>
      </c>
      <c r="O48" s="104" t="s">
        <v>290</v>
      </c>
      <c r="P48" s="44" t="s">
        <v>50</v>
      </c>
      <c r="Q48" s="167" t="s">
        <v>50</v>
      </c>
      <c r="R48" s="168" t="s">
        <v>50</v>
      </c>
      <c r="S48" s="177"/>
    </row>
    <row r="49" spans="1:19" s="169" customFormat="1" ht="63.75" x14ac:dyDescent="0.25">
      <c r="A49" s="184" t="s">
        <v>191</v>
      </c>
      <c r="B49" s="183" t="s">
        <v>132</v>
      </c>
      <c r="C49" s="183" t="s">
        <v>132</v>
      </c>
      <c r="D49" s="179" t="s">
        <v>192</v>
      </c>
      <c r="E49" s="155" t="s">
        <v>133</v>
      </c>
      <c r="F49" s="43">
        <v>876</v>
      </c>
      <c r="G49" s="43" t="s">
        <v>33</v>
      </c>
      <c r="H49" s="43">
        <v>1</v>
      </c>
      <c r="I49" s="99">
        <v>71100000000</v>
      </c>
      <c r="J49" s="99" t="s">
        <v>34</v>
      </c>
      <c r="K49" s="180">
        <v>7630773</v>
      </c>
      <c r="L49" s="127">
        <v>44317</v>
      </c>
      <c r="M49" s="181">
        <v>44897</v>
      </c>
      <c r="N49" s="182" t="s">
        <v>288</v>
      </c>
      <c r="O49" s="104" t="s">
        <v>289</v>
      </c>
      <c r="P49" s="44" t="s">
        <v>52</v>
      </c>
      <c r="Q49" s="167" t="s">
        <v>50</v>
      </c>
      <c r="R49" s="168" t="s">
        <v>50</v>
      </c>
      <c r="S49" s="177"/>
    </row>
    <row r="50" spans="1:19" s="169" customFormat="1" ht="63.75" x14ac:dyDescent="0.25">
      <c r="A50" s="184" t="s">
        <v>193</v>
      </c>
      <c r="B50" s="183" t="s">
        <v>155</v>
      </c>
      <c r="C50" s="183" t="s">
        <v>120</v>
      </c>
      <c r="D50" s="179" t="s">
        <v>194</v>
      </c>
      <c r="E50" s="155" t="s">
        <v>133</v>
      </c>
      <c r="F50" s="43">
        <v>876</v>
      </c>
      <c r="G50" s="43" t="s">
        <v>33</v>
      </c>
      <c r="H50" s="43">
        <v>1</v>
      </c>
      <c r="I50" s="99">
        <v>71100000000</v>
      </c>
      <c r="J50" s="99" t="s">
        <v>34</v>
      </c>
      <c r="K50" s="180">
        <v>2362550.4</v>
      </c>
      <c r="L50" s="127">
        <v>44228</v>
      </c>
      <c r="M50" s="181">
        <v>45263</v>
      </c>
      <c r="N50" s="182" t="s">
        <v>36</v>
      </c>
      <c r="O50" s="104" t="s">
        <v>290</v>
      </c>
      <c r="P50" s="44" t="s">
        <v>50</v>
      </c>
      <c r="Q50" s="167" t="s">
        <v>50</v>
      </c>
      <c r="R50" s="168" t="s">
        <v>50</v>
      </c>
      <c r="S50" s="177" t="s">
        <v>52</v>
      </c>
    </row>
    <row r="51" spans="1:19" s="169" customFormat="1" ht="51" x14ac:dyDescent="0.25">
      <c r="A51" s="184" t="s">
        <v>195</v>
      </c>
      <c r="B51" s="183" t="s">
        <v>155</v>
      </c>
      <c r="C51" s="183" t="s">
        <v>155</v>
      </c>
      <c r="D51" s="179" t="s">
        <v>196</v>
      </c>
      <c r="E51" s="155" t="s">
        <v>133</v>
      </c>
      <c r="F51" s="43">
        <v>876</v>
      </c>
      <c r="G51" s="43" t="s">
        <v>33</v>
      </c>
      <c r="H51" s="43">
        <v>1</v>
      </c>
      <c r="I51" s="99">
        <v>71100000000</v>
      </c>
      <c r="J51" s="99" t="s">
        <v>34</v>
      </c>
      <c r="K51" s="180">
        <v>612000</v>
      </c>
      <c r="L51" s="127">
        <v>44229</v>
      </c>
      <c r="M51" s="181">
        <v>45264</v>
      </c>
      <c r="N51" s="182" t="s">
        <v>36</v>
      </c>
      <c r="O51" s="104" t="s">
        <v>290</v>
      </c>
      <c r="P51" s="44" t="s">
        <v>50</v>
      </c>
      <c r="Q51" s="167" t="s">
        <v>50</v>
      </c>
      <c r="R51" s="168" t="s">
        <v>50</v>
      </c>
      <c r="S51" s="177" t="s">
        <v>52</v>
      </c>
    </row>
    <row r="52" spans="1:19" s="169" customFormat="1" ht="51" x14ac:dyDescent="0.25">
      <c r="A52" s="184" t="s">
        <v>197</v>
      </c>
      <c r="B52" s="183" t="s">
        <v>83</v>
      </c>
      <c r="C52" s="183" t="s">
        <v>198</v>
      </c>
      <c r="D52" s="179" t="s">
        <v>199</v>
      </c>
      <c r="E52" s="155" t="s">
        <v>133</v>
      </c>
      <c r="F52" s="43">
        <v>876</v>
      </c>
      <c r="G52" s="43" t="s">
        <v>33</v>
      </c>
      <c r="H52" s="43">
        <v>1</v>
      </c>
      <c r="I52" s="99">
        <v>71100000000</v>
      </c>
      <c r="J52" s="99" t="s">
        <v>34</v>
      </c>
      <c r="K52" s="180">
        <v>1908000</v>
      </c>
      <c r="L52" s="127">
        <v>44230</v>
      </c>
      <c r="M52" s="181">
        <v>45265</v>
      </c>
      <c r="N52" s="182" t="s">
        <v>36</v>
      </c>
      <c r="O52" s="104" t="s">
        <v>290</v>
      </c>
      <c r="P52" s="44" t="s">
        <v>50</v>
      </c>
      <c r="Q52" s="167" t="s">
        <v>50</v>
      </c>
      <c r="R52" s="168" t="s">
        <v>50</v>
      </c>
      <c r="S52" s="177" t="s">
        <v>52</v>
      </c>
    </row>
    <row r="53" spans="1:19" s="169" customFormat="1" ht="63.75" x14ac:dyDescent="0.25">
      <c r="A53" s="184" t="s">
        <v>200</v>
      </c>
      <c r="B53" s="183" t="s">
        <v>120</v>
      </c>
      <c r="C53" s="183" t="s">
        <v>120</v>
      </c>
      <c r="D53" s="179" t="s">
        <v>201</v>
      </c>
      <c r="E53" s="155" t="s">
        <v>133</v>
      </c>
      <c r="F53" s="43">
        <v>876</v>
      </c>
      <c r="G53" s="43" t="s">
        <v>33</v>
      </c>
      <c r="H53" s="43">
        <v>1</v>
      </c>
      <c r="I53" s="99">
        <v>71100000000</v>
      </c>
      <c r="J53" s="99" t="s">
        <v>34</v>
      </c>
      <c r="K53" s="180">
        <v>1827827863</v>
      </c>
      <c r="L53" s="127">
        <v>44231</v>
      </c>
      <c r="M53" s="181">
        <v>45266</v>
      </c>
      <c r="N53" s="182" t="s">
        <v>36</v>
      </c>
      <c r="O53" s="104" t="s">
        <v>290</v>
      </c>
      <c r="P53" s="44" t="s">
        <v>50</v>
      </c>
      <c r="Q53" s="167" t="s">
        <v>50</v>
      </c>
      <c r="R53" s="168" t="s">
        <v>50</v>
      </c>
      <c r="S53" s="177" t="s">
        <v>52</v>
      </c>
    </row>
    <row r="54" spans="1:19" s="169" customFormat="1" ht="51" x14ac:dyDescent="0.25">
      <c r="A54" s="184" t="s">
        <v>202</v>
      </c>
      <c r="B54" s="183" t="s">
        <v>203</v>
      </c>
      <c r="C54" s="183" t="s">
        <v>203</v>
      </c>
      <c r="D54" s="179" t="s">
        <v>204</v>
      </c>
      <c r="E54" s="155" t="s">
        <v>133</v>
      </c>
      <c r="F54" s="43">
        <v>876</v>
      </c>
      <c r="G54" s="43" t="s">
        <v>33</v>
      </c>
      <c r="H54" s="43">
        <v>1</v>
      </c>
      <c r="I54" s="99">
        <v>71100000000</v>
      </c>
      <c r="J54" s="99" t="s">
        <v>34</v>
      </c>
      <c r="K54" s="180">
        <v>490712.4</v>
      </c>
      <c r="L54" s="127">
        <v>44232</v>
      </c>
      <c r="M54" s="181">
        <v>45267</v>
      </c>
      <c r="N54" s="182" t="s">
        <v>36</v>
      </c>
      <c r="O54" s="104" t="s">
        <v>290</v>
      </c>
      <c r="P54" s="44" t="s">
        <v>50</v>
      </c>
      <c r="Q54" s="167" t="s">
        <v>50</v>
      </c>
      <c r="R54" s="168" t="s">
        <v>50</v>
      </c>
      <c r="S54" s="177" t="s">
        <v>52</v>
      </c>
    </row>
    <row r="55" spans="1:19" s="169" customFormat="1" ht="63.75" x14ac:dyDescent="0.25">
      <c r="A55" s="184" t="s">
        <v>205</v>
      </c>
      <c r="B55" s="183" t="s">
        <v>120</v>
      </c>
      <c r="C55" s="183" t="s">
        <v>120</v>
      </c>
      <c r="D55" s="179" t="s">
        <v>206</v>
      </c>
      <c r="E55" s="155" t="s">
        <v>133</v>
      </c>
      <c r="F55" s="43">
        <v>876</v>
      </c>
      <c r="G55" s="43" t="s">
        <v>33</v>
      </c>
      <c r="H55" s="43">
        <v>1</v>
      </c>
      <c r="I55" s="99">
        <v>71100000000</v>
      </c>
      <c r="J55" s="99" t="s">
        <v>34</v>
      </c>
      <c r="K55" s="180">
        <v>2473243.2000000002</v>
      </c>
      <c r="L55" s="127">
        <v>44233</v>
      </c>
      <c r="M55" s="181">
        <v>45268</v>
      </c>
      <c r="N55" s="182" t="s">
        <v>36</v>
      </c>
      <c r="O55" s="104" t="s">
        <v>290</v>
      </c>
      <c r="P55" s="44" t="s">
        <v>50</v>
      </c>
      <c r="Q55" s="167" t="s">
        <v>50</v>
      </c>
      <c r="R55" s="168" t="s">
        <v>50</v>
      </c>
      <c r="S55" s="177" t="s">
        <v>52</v>
      </c>
    </row>
    <row r="56" spans="1:19" s="169" customFormat="1" ht="76.5" x14ac:dyDescent="0.25">
      <c r="A56" s="184" t="s">
        <v>207</v>
      </c>
      <c r="B56" s="183" t="s">
        <v>126</v>
      </c>
      <c r="C56" s="183" t="s">
        <v>126</v>
      </c>
      <c r="D56" s="179" t="s">
        <v>208</v>
      </c>
      <c r="E56" s="155" t="s">
        <v>133</v>
      </c>
      <c r="F56" s="43">
        <v>876</v>
      </c>
      <c r="G56" s="43" t="s">
        <v>33</v>
      </c>
      <c r="H56" s="43">
        <v>1</v>
      </c>
      <c r="I56" s="99">
        <v>71100000000</v>
      </c>
      <c r="J56" s="99" t="s">
        <v>34</v>
      </c>
      <c r="K56" s="180">
        <v>234804384</v>
      </c>
      <c r="L56" s="127">
        <v>44234</v>
      </c>
      <c r="M56" s="181">
        <v>44904</v>
      </c>
      <c r="N56" s="182" t="s">
        <v>36</v>
      </c>
      <c r="O56" s="104" t="s">
        <v>290</v>
      </c>
      <c r="P56" s="44" t="s">
        <v>50</v>
      </c>
      <c r="Q56" s="167" t="s">
        <v>50</v>
      </c>
      <c r="R56" s="168" t="s">
        <v>50</v>
      </c>
      <c r="S56" s="177" t="s">
        <v>52</v>
      </c>
    </row>
    <row r="57" spans="1:19" s="169" customFormat="1" ht="63.75" x14ac:dyDescent="0.25">
      <c r="A57" s="184" t="s">
        <v>209</v>
      </c>
      <c r="B57" s="183" t="s">
        <v>75</v>
      </c>
      <c r="C57" s="183" t="s">
        <v>75</v>
      </c>
      <c r="D57" s="179" t="s">
        <v>210</v>
      </c>
      <c r="E57" s="155" t="s">
        <v>133</v>
      </c>
      <c r="F57" s="43">
        <v>876</v>
      </c>
      <c r="G57" s="43" t="s">
        <v>33</v>
      </c>
      <c r="H57" s="43">
        <v>1</v>
      </c>
      <c r="I57" s="99">
        <v>71100000000</v>
      </c>
      <c r="J57" s="99" t="s">
        <v>34</v>
      </c>
      <c r="K57" s="180">
        <v>786240</v>
      </c>
      <c r="L57" s="127">
        <v>44409</v>
      </c>
      <c r="M57" s="181">
        <v>45270</v>
      </c>
      <c r="N57" s="182" t="s">
        <v>36</v>
      </c>
      <c r="O57" s="104" t="s">
        <v>290</v>
      </c>
      <c r="P57" s="44" t="s">
        <v>50</v>
      </c>
      <c r="Q57" s="167" t="s">
        <v>50</v>
      </c>
      <c r="R57" s="168" t="s">
        <v>50</v>
      </c>
      <c r="S57" s="177"/>
    </row>
    <row r="58" spans="1:19" s="169" customFormat="1" ht="63.75" x14ac:dyDescent="0.25">
      <c r="A58" s="184" t="s">
        <v>211</v>
      </c>
      <c r="B58" s="183" t="s">
        <v>94</v>
      </c>
      <c r="C58" s="183" t="s">
        <v>166</v>
      </c>
      <c r="D58" s="179" t="s">
        <v>212</v>
      </c>
      <c r="E58" s="155" t="s">
        <v>133</v>
      </c>
      <c r="F58" s="43">
        <v>876</v>
      </c>
      <c r="G58" s="43" t="s">
        <v>33</v>
      </c>
      <c r="H58" s="43">
        <v>1</v>
      </c>
      <c r="I58" s="99">
        <v>71100000000</v>
      </c>
      <c r="J58" s="99" t="s">
        <v>34</v>
      </c>
      <c r="K58" s="180">
        <v>8683200</v>
      </c>
      <c r="L58" s="127">
        <v>44531</v>
      </c>
      <c r="M58" s="181">
        <v>45627</v>
      </c>
      <c r="N58" s="182" t="s">
        <v>36</v>
      </c>
      <c r="O58" s="104" t="s">
        <v>290</v>
      </c>
      <c r="P58" s="44" t="s">
        <v>50</v>
      </c>
      <c r="Q58" s="167" t="s">
        <v>50</v>
      </c>
      <c r="R58" s="168" t="s">
        <v>50</v>
      </c>
      <c r="S58" s="177"/>
    </row>
    <row r="59" spans="1:19" s="169" customFormat="1" ht="51" x14ac:dyDescent="0.25">
      <c r="A59" s="184" t="s">
        <v>213</v>
      </c>
      <c r="B59" s="183" t="s">
        <v>120</v>
      </c>
      <c r="C59" s="183" t="s">
        <v>120</v>
      </c>
      <c r="D59" s="179" t="s">
        <v>214</v>
      </c>
      <c r="E59" s="155" t="s">
        <v>133</v>
      </c>
      <c r="F59" s="43">
        <v>876</v>
      </c>
      <c r="G59" s="43" t="s">
        <v>33</v>
      </c>
      <c r="H59" s="43">
        <v>1</v>
      </c>
      <c r="I59" s="99">
        <v>71100000000</v>
      </c>
      <c r="J59" s="99" t="s">
        <v>34</v>
      </c>
      <c r="K59" s="180">
        <v>16068200.4</v>
      </c>
      <c r="L59" s="127">
        <v>44378</v>
      </c>
      <c r="M59" s="181">
        <v>45262</v>
      </c>
      <c r="N59" s="182" t="s">
        <v>36</v>
      </c>
      <c r="O59" s="104" t="s">
        <v>290</v>
      </c>
      <c r="P59" s="44" t="s">
        <v>50</v>
      </c>
      <c r="Q59" s="167" t="s">
        <v>50</v>
      </c>
      <c r="R59" s="168" t="s">
        <v>50</v>
      </c>
      <c r="S59" s="177" t="s">
        <v>52</v>
      </c>
    </row>
    <row r="60" spans="1:19" s="169" customFormat="1" ht="51" x14ac:dyDescent="0.25">
      <c r="A60" s="184" t="s">
        <v>215</v>
      </c>
      <c r="B60" s="183" t="s">
        <v>104</v>
      </c>
      <c r="C60" s="183" t="s">
        <v>105</v>
      </c>
      <c r="D60" s="179" t="s">
        <v>216</v>
      </c>
      <c r="E60" s="155" t="s">
        <v>133</v>
      </c>
      <c r="F60" s="43">
        <v>876</v>
      </c>
      <c r="G60" s="43" t="s">
        <v>33</v>
      </c>
      <c r="H60" s="43">
        <v>1</v>
      </c>
      <c r="I60" s="99">
        <v>71100000000</v>
      </c>
      <c r="J60" s="99" t="s">
        <v>34</v>
      </c>
      <c r="K60" s="180">
        <v>777600</v>
      </c>
      <c r="L60" s="127">
        <v>44348</v>
      </c>
      <c r="M60" s="181">
        <v>44713</v>
      </c>
      <c r="N60" s="182" t="s">
        <v>36</v>
      </c>
      <c r="O60" s="104" t="s">
        <v>290</v>
      </c>
      <c r="P60" s="44" t="s">
        <v>50</v>
      </c>
      <c r="Q60" s="167" t="s">
        <v>50</v>
      </c>
      <c r="R60" s="168" t="s">
        <v>50</v>
      </c>
      <c r="S60" s="177"/>
    </row>
    <row r="61" spans="1:19" s="169" customFormat="1" ht="51" x14ac:dyDescent="0.25">
      <c r="A61" s="184" t="s">
        <v>217</v>
      </c>
      <c r="B61" s="183" t="s">
        <v>44</v>
      </c>
      <c r="C61" s="183" t="s">
        <v>44</v>
      </c>
      <c r="D61" s="179" t="s">
        <v>218</v>
      </c>
      <c r="E61" s="155" t="s">
        <v>133</v>
      </c>
      <c r="F61" s="43">
        <v>876</v>
      </c>
      <c r="G61" s="43" t="s">
        <v>33</v>
      </c>
      <c r="H61" s="43">
        <v>1</v>
      </c>
      <c r="I61" s="99">
        <v>71100000000</v>
      </c>
      <c r="J61" s="99" t="s">
        <v>34</v>
      </c>
      <c r="K61" s="180">
        <v>228115.8</v>
      </c>
      <c r="L61" s="127">
        <v>44206</v>
      </c>
      <c r="M61" s="181">
        <v>44896</v>
      </c>
      <c r="N61" s="182" t="s">
        <v>36</v>
      </c>
      <c r="O61" s="104" t="s">
        <v>290</v>
      </c>
      <c r="P61" s="44" t="s">
        <v>50</v>
      </c>
      <c r="Q61" s="167" t="s">
        <v>50</v>
      </c>
      <c r="R61" s="168" t="s">
        <v>50</v>
      </c>
      <c r="S61" s="177"/>
    </row>
    <row r="62" spans="1:19" s="169" customFormat="1" ht="63.75" customHeight="1" x14ac:dyDescent="0.25">
      <c r="A62" s="184" t="s">
        <v>219</v>
      </c>
      <c r="B62" s="183" t="s">
        <v>132</v>
      </c>
      <c r="C62" s="183" t="s">
        <v>132</v>
      </c>
      <c r="D62" s="179" t="s">
        <v>220</v>
      </c>
      <c r="E62" s="155" t="s">
        <v>133</v>
      </c>
      <c r="F62" s="43">
        <v>876</v>
      </c>
      <c r="G62" s="43" t="s">
        <v>33</v>
      </c>
      <c r="H62" s="43">
        <v>1</v>
      </c>
      <c r="I62" s="99">
        <v>71100000000</v>
      </c>
      <c r="J62" s="99" t="s">
        <v>34</v>
      </c>
      <c r="K62" s="180" t="s">
        <v>276</v>
      </c>
      <c r="L62" s="127">
        <v>44378</v>
      </c>
      <c r="M62" s="181">
        <v>44774</v>
      </c>
      <c r="N62" s="182" t="s">
        <v>288</v>
      </c>
      <c r="O62" s="104" t="s">
        <v>289</v>
      </c>
      <c r="P62" s="44" t="s">
        <v>52</v>
      </c>
      <c r="Q62" s="167" t="s">
        <v>50</v>
      </c>
      <c r="R62" s="168" t="s">
        <v>50</v>
      </c>
      <c r="S62" s="177"/>
    </row>
    <row r="63" spans="1:19" s="169" customFormat="1" ht="87" customHeight="1" x14ac:dyDescent="0.25">
      <c r="A63" s="184" t="s">
        <v>221</v>
      </c>
      <c r="B63" s="183" t="s">
        <v>81</v>
      </c>
      <c r="C63" s="183" t="s">
        <v>81</v>
      </c>
      <c r="D63" s="179" t="s">
        <v>222</v>
      </c>
      <c r="E63" s="155" t="s">
        <v>133</v>
      </c>
      <c r="F63" s="43">
        <v>876</v>
      </c>
      <c r="G63" s="43" t="s">
        <v>33</v>
      </c>
      <c r="H63" s="43">
        <v>1</v>
      </c>
      <c r="I63" s="99">
        <v>71100000000</v>
      </c>
      <c r="J63" s="99" t="s">
        <v>34</v>
      </c>
      <c r="K63" s="180">
        <v>2469421.56</v>
      </c>
      <c r="L63" s="127">
        <v>44531</v>
      </c>
      <c r="M63" s="181">
        <v>44896</v>
      </c>
      <c r="N63" s="182" t="s">
        <v>288</v>
      </c>
      <c r="O63" s="104" t="s">
        <v>289</v>
      </c>
      <c r="P63" s="44" t="s">
        <v>52</v>
      </c>
      <c r="Q63" s="167" t="s">
        <v>50</v>
      </c>
      <c r="R63" s="168" t="s">
        <v>50</v>
      </c>
      <c r="S63" s="177"/>
    </row>
    <row r="64" spans="1:19" s="169" customFormat="1" ht="51" x14ac:dyDescent="0.25">
      <c r="A64" s="184" t="s">
        <v>223</v>
      </c>
      <c r="B64" s="183" t="s">
        <v>198</v>
      </c>
      <c r="C64" s="183" t="s">
        <v>224</v>
      </c>
      <c r="D64" s="179" t="s">
        <v>225</v>
      </c>
      <c r="E64" s="155" t="s">
        <v>133</v>
      </c>
      <c r="F64" s="43">
        <v>876</v>
      </c>
      <c r="G64" s="43" t="s">
        <v>33</v>
      </c>
      <c r="H64" s="43">
        <v>1</v>
      </c>
      <c r="I64" s="99">
        <v>71100000000</v>
      </c>
      <c r="J64" s="99" t="s">
        <v>34</v>
      </c>
      <c r="K64" s="180">
        <v>400000</v>
      </c>
      <c r="L64" s="127">
        <v>44531</v>
      </c>
      <c r="M64" s="181">
        <v>44896</v>
      </c>
      <c r="N64" s="182" t="s">
        <v>51</v>
      </c>
      <c r="O64" s="104" t="s">
        <v>289</v>
      </c>
      <c r="P64" s="44" t="s">
        <v>52</v>
      </c>
      <c r="Q64" s="167" t="s">
        <v>50</v>
      </c>
      <c r="R64" s="168" t="s">
        <v>50</v>
      </c>
      <c r="S64" s="177"/>
    </row>
    <row r="65" spans="1:19" s="169" customFormat="1" ht="63.75" x14ac:dyDescent="0.25">
      <c r="A65" s="184" t="s">
        <v>226</v>
      </c>
      <c r="B65" s="183" t="s">
        <v>227</v>
      </c>
      <c r="C65" s="183" t="s">
        <v>228</v>
      </c>
      <c r="D65" s="179" t="s">
        <v>229</v>
      </c>
      <c r="E65" s="155" t="s">
        <v>133</v>
      </c>
      <c r="F65" s="43">
        <v>876</v>
      </c>
      <c r="G65" s="43" t="s">
        <v>33</v>
      </c>
      <c r="H65" s="43">
        <v>1</v>
      </c>
      <c r="I65" s="99">
        <v>71100000000</v>
      </c>
      <c r="J65" s="99" t="s">
        <v>34</v>
      </c>
      <c r="K65" s="180">
        <v>6954730.7999999998</v>
      </c>
      <c r="L65" s="127">
        <v>44501</v>
      </c>
      <c r="M65" s="181">
        <v>44897</v>
      </c>
      <c r="N65" s="182" t="s">
        <v>288</v>
      </c>
      <c r="O65" s="104" t="s">
        <v>289</v>
      </c>
      <c r="P65" s="44" t="s">
        <v>52</v>
      </c>
      <c r="Q65" s="167" t="s">
        <v>50</v>
      </c>
      <c r="R65" s="168" t="s">
        <v>50</v>
      </c>
      <c r="S65" s="177"/>
    </row>
    <row r="66" spans="1:19" s="169" customFormat="1" ht="60" customHeight="1" x14ac:dyDescent="0.25">
      <c r="A66" s="184" t="s">
        <v>230</v>
      </c>
      <c r="B66" s="183" t="s">
        <v>69</v>
      </c>
      <c r="C66" s="183" t="s">
        <v>70</v>
      </c>
      <c r="D66" s="179" t="s">
        <v>231</v>
      </c>
      <c r="E66" s="155" t="s">
        <v>133</v>
      </c>
      <c r="F66" s="43">
        <v>876</v>
      </c>
      <c r="G66" s="43" t="s">
        <v>33</v>
      </c>
      <c r="H66" s="43">
        <v>1</v>
      </c>
      <c r="I66" s="99">
        <v>71100000000</v>
      </c>
      <c r="J66" s="99" t="s">
        <v>34</v>
      </c>
      <c r="K66" s="180">
        <v>1109118.5900000001</v>
      </c>
      <c r="L66" s="127">
        <v>44502</v>
      </c>
      <c r="M66" s="181">
        <v>44898</v>
      </c>
      <c r="N66" s="182" t="s">
        <v>54</v>
      </c>
      <c r="O66" s="104" t="s">
        <v>289</v>
      </c>
      <c r="P66" s="44" t="s">
        <v>50</v>
      </c>
      <c r="Q66" s="167" t="s">
        <v>50</v>
      </c>
      <c r="R66" s="168" t="s">
        <v>50</v>
      </c>
      <c r="S66" s="177"/>
    </row>
    <row r="67" spans="1:19" s="169" customFormat="1" ht="51" x14ac:dyDescent="0.25">
      <c r="A67" s="184" t="s">
        <v>232</v>
      </c>
      <c r="B67" s="183" t="s">
        <v>69</v>
      </c>
      <c r="C67" s="183" t="s">
        <v>70</v>
      </c>
      <c r="D67" s="179" t="s">
        <v>233</v>
      </c>
      <c r="E67" s="155" t="s">
        <v>133</v>
      </c>
      <c r="F67" s="43">
        <v>876</v>
      </c>
      <c r="G67" s="43" t="s">
        <v>33</v>
      </c>
      <c r="H67" s="43">
        <v>1</v>
      </c>
      <c r="I67" s="99">
        <v>71100000000</v>
      </c>
      <c r="J67" s="99" t="s">
        <v>34</v>
      </c>
      <c r="K67" s="180">
        <v>359012.5</v>
      </c>
      <c r="L67" s="127">
        <v>44503</v>
      </c>
      <c r="M67" s="181">
        <v>44899</v>
      </c>
      <c r="N67" s="182" t="s">
        <v>54</v>
      </c>
      <c r="O67" s="104" t="s">
        <v>289</v>
      </c>
      <c r="P67" s="44" t="s">
        <v>50</v>
      </c>
      <c r="Q67" s="167" t="s">
        <v>50</v>
      </c>
      <c r="R67" s="168" t="s">
        <v>50</v>
      </c>
      <c r="S67" s="177"/>
    </row>
    <row r="68" spans="1:19" s="169" customFormat="1" ht="51" x14ac:dyDescent="0.25">
      <c r="A68" s="184" t="s">
        <v>234</v>
      </c>
      <c r="B68" s="183" t="s">
        <v>69</v>
      </c>
      <c r="C68" s="183" t="s">
        <v>235</v>
      </c>
      <c r="D68" s="179" t="s">
        <v>236</v>
      </c>
      <c r="E68" s="155" t="s">
        <v>133</v>
      </c>
      <c r="F68" s="43">
        <v>876</v>
      </c>
      <c r="G68" s="43" t="s">
        <v>33</v>
      </c>
      <c r="H68" s="43">
        <v>1</v>
      </c>
      <c r="I68" s="99">
        <v>71100000000</v>
      </c>
      <c r="J68" s="99" t="s">
        <v>34</v>
      </c>
      <c r="K68" s="180">
        <v>360000</v>
      </c>
      <c r="L68" s="127">
        <v>44504</v>
      </c>
      <c r="M68" s="181">
        <v>44900</v>
      </c>
      <c r="N68" s="182" t="s">
        <v>54</v>
      </c>
      <c r="O68" s="104" t="s">
        <v>289</v>
      </c>
      <c r="P68" s="44" t="s">
        <v>50</v>
      </c>
      <c r="Q68" s="167" t="s">
        <v>50</v>
      </c>
      <c r="R68" s="168" t="s">
        <v>50</v>
      </c>
      <c r="S68" s="177"/>
    </row>
    <row r="69" spans="1:19" s="169" customFormat="1" ht="51" x14ac:dyDescent="0.25">
      <c r="A69" s="184" t="s">
        <v>237</v>
      </c>
      <c r="B69" s="183" t="s">
        <v>130</v>
      </c>
      <c r="C69" s="183" t="s">
        <v>131</v>
      </c>
      <c r="D69" s="179" t="s">
        <v>238</v>
      </c>
      <c r="E69" s="155" t="s">
        <v>133</v>
      </c>
      <c r="F69" s="43">
        <v>876</v>
      </c>
      <c r="G69" s="43" t="s">
        <v>33</v>
      </c>
      <c r="H69" s="43">
        <v>1</v>
      </c>
      <c r="I69" s="99">
        <v>71100000000</v>
      </c>
      <c r="J69" s="99" t="s">
        <v>34</v>
      </c>
      <c r="K69" s="180">
        <v>1620000</v>
      </c>
      <c r="L69" s="127">
        <v>44531</v>
      </c>
      <c r="M69" s="181">
        <v>44901</v>
      </c>
      <c r="N69" s="182" t="s">
        <v>36</v>
      </c>
      <c r="O69" s="104" t="s">
        <v>290</v>
      </c>
      <c r="P69" s="44" t="s">
        <v>50</v>
      </c>
      <c r="Q69" s="167" t="s">
        <v>50</v>
      </c>
      <c r="R69" s="168" t="s">
        <v>50</v>
      </c>
      <c r="S69" s="177"/>
    </row>
    <row r="70" spans="1:19" s="169" customFormat="1" ht="127.5" x14ac:dyDescent="0.25">
      <c r="A70" s="184" t="s">
        <v>239</v>
      </c>
      <c r="B70" s="183" t="s">
        <v>240</v>
      </c>
      <c r="C70" s="183" t="s">
        <v>240</v>
      </c>
      <c r="D70" s="179" t="s">
        <v>241</v>
      </c>
      <c r="E70" s="155" t="s">
        <v>133</v>
      </c>
      <c r="F70" s="43">
        <v>876</v>
      </c>
      <c r="G70" s="43" t="s">
        <v>33</v>
      </c>
      <c r="H70" s="43">
        <v>1</v>
      </c>
      <c r="I70" s="99">
        <v>71100000000</v>
      </c>
      <c r="J70" s="99" t="s">
        <v>34</v>
      </c>
      <c r="K70" s="180">
        <v>4290000</v>
      </c>
      <c r="L70" s="127">
        <v>44504</v>
      </c>
      <c r="M70" s="181">
        <v>45267</v>
      </c>
      <c r="N70" s="182" t="s">
        <v>53</v>
      </c>
      <c r="O70" s="104" t="s">
        <v>289</v>
      </c>
      <c r="P70" s="44" t="s">
        <v>50</v>
      </c>
      <c r="Q70" s="167" t="s">
        <v>50</v>
      </c>
      <c r="R70" s="168" t="s">
        <v>50</v>
      </c>
      <c r="S70" s="177"/>
    </row>
    <row r="71" spans="1:19" s="169" customFormat="1" ht="89.25" x14ac:dyDescent="0.25">
      <c r="A71" s="184" t="s">
        <v>242</v>
      </c>
      <c r="B71" s="183" t="s">
        <v>104</v>
      </c>
      <c r="C71" s="183" t="s">
        <v>105</v>
      </c>
      <c r="D71" s="179" t="s">
        <v>243</v>
      </c>
      <c r="E71" s="155" t="s">
        <v>133</v>
      </c>
      <c r="F71" s="43">
        <v>876</v>
      </c>
      <c r="G71" s="43" t="s">
        <v>33</v>
      </c>
      <c r="H71" s="43">
        <v>1</v>
      </c>
      <c r="I71" s="99">
        <v>71100000000</v>
      </c>
      <c r="J71" s="99" t="s">
        <v>34</v>
      </c>
      <c r="K71" s="180">
        <v>1477440</v>
      </c>
      <c r="L71" s="127">
        <v>44531</v>
      </c>
      <c r="M71" s="181">
        <v>45627</v>
      </c>
      <c r="N71" s="182" t="s">
        <v>36</v>
      </c>
      <c r="O71" s="104" t="s">
        <v>290</v>
      </c>
      <c r="P71" s="44" t="s">
        <v>50</v>
      </c>
      <c r="Q71" s="167" t="s">
        <v>50</v>
      </c>
      <c r="R71" s="168" t="s">
        <v>50</v>
      </c>
      <c r="S71" s="177"/>
    </row>
    <row r="72" spans="1:19" s="169" customFormat="1" ht="51" x14ac:dyDescent="0.25">
      <c r="A72" s="184" t="s">
        <v>244</v>
      </c>
      <c r="B72" s="183" t="s">
        <v>245</v>
      </c>
      <c r="C72" s="183" t="s">
        <v>245</v>
      </c>
      <c r="D72" s="179" t="s">
        <v>246</v>
      </c>
      <c r="E72" s="155" t="s">
        <v>133</v>
      </c>
      <c r="F72" s="43">
        <v>876</v>
      </c>
      <c r="G72" s="43" t="s">
        <v>33</v>
      </c>
      <c r="H72" s="43">
        <v>1</v>
      </c>
      <c r="I72" s="99">
        <v>71100000000</v>
      </c>
      <c r="J72" s="99" t="s">
        <v>34</v>
      </c>
      <c r="K72" s="180">
        <v>5000000</v>
      </c>
      <c r="L72" s="127">
        <v>44470</v>
      </c>
      <c r="M72" s="181">
        <v>44896</v>
      </c>
      <c r="N72" s="182" t="s">
        <v>36</v>
      </c>
      <c r="O72" s="104" t="s">
        <v>290</v>
      </c>
      <c r="P72" s="44" t="s">
        <v>50</v>
      </c>
      <c r="Q72" s="167" t="s">
        <v>50</v>
      </c>
      <c r="R72" s="168" t="s">
        <v>50</v>
      </c>
      <c r="S72" s="177"/>
    </row>
    <row r="73" spans="1:19" s="169" customFormat="1" ht="63.75" customHeight="1" x14ac:dyDescent="0.25">
      <c r="A73" s="184" t="s">
        <v>247</v>
      </c>
      <c r="B73" s="183" t="s">
        <v>132</v>
      </c>
      <c r="C73" s="183" t="s">
        <v>132</v>
      </c>
      <c r="D73" s="179" t="s">
        <v>248</v>
      </c>
      <c r="E73" s="155" t="s">
        <v>133</v>
      </c>
      <c r="F73" s="43">
        <v>876</v>
      </c>
      <c r="G73" s="43" t="s">
        <v>33</v>
      </c>
      <c r="H73" s="43">
        <v>1</v>
      </c>
      <c r="I73" s="99">
        <v>71100000000</v>
      </c>
      <c r="J73" s="99" t="s">
        <v>34</v>
      </c>
      <c r="K73" s="180">
        <v>5564976</v>
      </c>
      <c r="L73" s="127">
        <v>44471</v>
      </c>
      <c r="M73" s="181">
        <v>44743</v>
      </c>
      <c r="N73" s="182" t="s">
        <v>36</v>
      </c>
      <c r="O73" s="104" t="s">
        <v>290</v>
      </c>
      <c r="P73" s="44" t="s">
        <v>50</v>
      </c>
      <c r="Q73" s="167" t="s">
        <v>50</v>
      </c>
      <c r="R73" s="168" t="s">
        <v>50</v>
      </c>
      <c r="S73" s="177"/>
    </row>
    <row r="74" spans="1:19" s="169" customFormat="1" ht="89.25" x14ac:dyDescent="0.25">
      <c r="A74" s="184" t="s">
        <v>249</v>
      </c>
      <c r="B74" s="183" t="s">
        <v>250</v>
      </c>
      <c r="C74" s="183" t="s">
        <v>251</v>
      </c>
      <c r="D74" s="179" t="s">
        <v>252</v>
      </c>
      <c r="E74" s="155" t="s">
        <v>133</v>
      </c>
      <c r="F74" s="43">
        <v>876</v>
      </c>
      <c r="G74" s="43" t="s">
        <v>33</v>
      </c>
      <c r="H74" s="43">
        <v>1</v>
      </c>
      <c r="I74" s="99">
        <v>71100000000</v>
      </c>
      <c r="J74" s="99" t="s">
        <v>34</v>
      </c>
      <c r="K74" s="180">
        <v>948514</v>
      </c>
      <c r="L74" s="127">
        <v>44501</v>
      </c>
      <c r="M74" s="181">
        <v>44744</v>
      </c>
      <c r="N74" s="182" t="s">
        <v>53</v>
      </c>
      <c r="O74" s="104" t="s">
        <v>289</v>
      </c>
      <c r="P74" s="44" t="s">
        <v>50</v>
      </c>
      <c r="Q74" s="167" t="s">
        <v>50</v>
      </c>
      <c r="R74" s="168" t="s">
        <v>50</v>
      </c>
      <c r="S74" s="177"/>
    </row>
    <row r="75" spans="1:19" s="169" customFormat="1" ht="51" x14ac:dyDescent="0.25">
      <c r="A75" s="184" t="s">
        <v>253</v>
      </c>
      <c r="B75" s="183" t="s">
        <v>85</v>
      </c>
      <c r="C75" s="183" t="s">
        <v>85</v>
      </c>
      <c r="D75" s="179" t="s">
        <v>254</v>
      </c>
      <c r="E75" s="155" t="s">
        <v>133</v>
      </c>
      <c r="F75" s="43">
        <v>876</v>
      </c>
      <c r="G75" s="43" t="s">
        <v>33</v>
      </c>
      <c r="H75" s="43">
        <v>1</v>
      </c>
      <c r="I75" s="99">
        <v>71100000000</v>
      </c>
      <c r="J75" s="99" t="s">
        <v>34</v>
      </c>
      <c r="K75" s="180">
        <v>37459368</v>
      </c>
      <c r="L75" s="127">
        <v>44348</v>
      </c>
      <c r="M75" s="181">
        <v>44896</v>
      </c>
      <c r="N75" s="182" t="s">
        <v>53</v>
      </c>
      <c r="O75" s="104" t="s">
        <v>289</v>
      </c>
      <c r="P75" s="44" t="s">
        <v>50</v>
      </c>
      <c r="Q75" s="167" t="s">
        <v>50</v>
      </c>
      <c r="R75" s="168" t="s">
        <v>50</v>
      </c>
      <c r="S75" s="177"/>
    </row>
    <row r="76" spans="1:19" s="169" customFormat="1" ht="51" x14ac:dyDescent="0.25">
      <c r="A76" s="184" t="s">
        <v>255</v>
      </c>
      <c r="B76" s="183" t="s">
        <v>120</v>
      </c>
      <c r="C76" s="183" t="s">
        <v>120</v>
      </c>
      <c r="D76" s="179" t="s">
        <v>256</v>
      </c>
      <c r="E76" s="155" t="s">
        <v>133</v>
      </c>
      <c r="F76" s="43">
        <v>876</v>
      </c>
      <c r="G76" s="43" t="s">
        <v>33</v>
      </c>
      <c r="H76" s="43">
        <v>1</v>
      </c>
      <c r="I76" s="99">
        <v>71100000000</v>
      </c>
      <c r="J76" s="99" t="s">
        <v>34</v>
      </c>
      <c r="K76" s="180">
        <v>2446831000</v>
      </c>
      <c r="L76" s="127">
        <v>44197</v>
      </c>
      <c r="M76" s="181">
        <v>45262</v>
      </c>
      <c r="N76" s="182" t="s">
        <v>36</v>
      </c>
      <c r="O76" s="104" t="s">
        <v>290</v>
      </c>
      <c r="P76" s="44" t="s">
        <v>50</v>
      </c>
      <c r="Q76" s="167" t="s">
        <v>50</v>
      </c>
      <c r="R76" s="168" t="s">
        <v>50</v>
      </c>
      <c r="S76" s="177"/>
    </row>
    <row r="77" spans="1:19" s="169" customFormat="1" ht="51" x14ac:dyDescent="0.25">
      <c r="A77" s="184" t="s">
        <v>257</v>
      </c>
      <c r="B77" s="183" t="s">
        <v>258</v>
      </c>
      <c r="C77" s="183" t="s">
        <v>259</v>
      </c>
      <c r="D77" s="179" t="s">
        <v>260</v>
      </c>
      <c r="E77" s="155" t="s">
        <v>133</v>
      </c>
      <c r="F77" s="43">
        <v>876</v>
      </c>
      <c r="G77" s="43" t="s">
        <v>33</v>
      </c>
      <c r="H77" s="43">
        <v>1</v>
      </c>
      <c r="I77" s="99">
        <v>71100000000</v>
      </c>
      <c r="J77" s="99" t="s">
        <v>34</v>
      </c>
      <c r="K77" s="180">
        <v>420612.5</v>
      </c>
      <c r="L77" s="127">
        <v>44501</v>
      </c>
      <c r="M77" s="181">
        <v>45597</v>
      </c>
      <c r="N77" s="182" t="s">
        <v>54</v>
      </c>
      <c r="O77" s="104" t="s">
        <v>289</v>
      </c>
      <c r="P77" s="44" t="s">
        <v>50</v>
      </c>
      <c r="Q77" s="167" t="s">
        <v>50</v>
      </c>
      <c r="R77" s="168" t="s">
        <v>50</v>
      </c>
      <c r="S77" s="177"/>
    </row>
    <row r="78" spans="1:19" s="169" customFormat="1" ht="51" x14ac:dyDescent="0.25">
      <c r="A78" s="184" t="s">
        <v>261</v>
      </c>
      <c r="B78" s="183" t="s">
        <v>155</v>
      </c>
      <c r="C78" s="183" t="s">
        <v>155</v>
      </c>
      <c r="D78" s="179" t="s">
        <v>262</v>
      </c>
      <c r="E78" s="155" t="s">
        <v>133</v>
      </c>
      <c r="F78" s="43">
        <v>876</v>
      </c>
      <c r="G78" s="43" t="s">
        <v>33</v>
      </c>
      <c r="H78" s="43">
        <v>1</v>
      </c>
      <c r="I78" s="99">
        <v>71100000000</v>
      </c>
      <c r="J78" s="99" t="s">
        <v>34</v>
      </c>
      <c r="K78" s="180">
        <f>5296742*1.2</f>
        <v>6356090.3999999994</v>
      </c>
      <c r="L78" s="127">
        <v>44581</v>
      </c>
      <c r="M78" s="181">
        <v>44896</v>
      </c>
      <c r="N78" s="182" t="s">
        <v>36</v>
      </c>
      <c r="O78" s="104" t="s">
        <v>290</v>
      </c>
      <c r="P78" s="44" t="s">
        <v>50</v>
      </c>
      <c r="Q78" s="167" t="s">
        <v>50</v>
      </c>
      <c r="R78" s="168" t="s">
        <v>50</v>
      </c>
      <c r="S78" s="177"/>
    </row>
    <row r="79" spans="1:19" s="169" customFormat="1" ht="51" x14ac:dyDescent="0.25">
      <c r="A79" s="184" t="s">
        <v>263</v>
      </c>
      <c r="B79" s="183" t="s">
        <v>132</v>
      </c>
      <c r="C79" s="183" t="s">
        <v>132</v>
      </c>
      <c r="D79" s="179" t="s">
        <v>264</v>
      </c>
      <c r="E79" s="155" t="s">
        <v>133</v>
      </c>
      <c r="F79" s="43">
        <v>876</v>
      </c>
      <c r="G79" s="43" t="s">
        <v>33</v>
      </c>
      <c r="H79" s="43">
        <v>1</v>
      </c>
      <c r="I79" s="99">
        <v>71100000000</v>
      </c>
      <c r="J79" s="99" t="s">
        <v>34</v>
      </c>
      <c r="K79" s="180">
        <v>20122212</v>
      </c>
      <c r="L79" s="127">
        <v>44532</v>
      </c>
      <c r="M79" s="181">
        <v>44897</v>
      </c>
      <c r="N79" s="182" t="s">
        <v>287</v>
      </c>
      <c r="O79" s="104" t="s">
        <v>289</v>
      </c>
      <c r="P79" s="44" t="s">
        <v>52</v>
      </c>
      <c r="Q79" s="167" t="s">
        <v>50</v>
      </c>
      <c r="R79" s="168" t="s">
        <v>50</v>
      </c>
      <c r="S79" s="177"/>
    </row>
    <row r="80" spans="1:19" s="169" customFormat="1" ht="63.75" x14ac:dyDescent="0.25">
      <c r="A80" s="184" t="s">
        <v>265</v>
      </c>
      <c r="B80" s="183" t="s">
        <v>132</v>
      </c>
      <c r="C80" s="183" t="s">
        <v>132</v>
      </c>
      <c r="D80" s="179" t="s">
        <v>266</v>
      </c>
      <c r="E80" s="155" t="s">
        <v>133</v>
      </c>
      <c r="F80" s="43">
        <v>876</v>
      </c>
      <c r="G80" s="43" t="s">
        <v>33</v>
      </c>
      <c r="H80" s="43">
        <v>1</v>
      </c>
      <c r="I80" s="99">
        <v>71100000000</v>
      </c>
      <c r="J80" s="99" t="s">
        <v>34</v>
      </c>
      <c r="K80" s="180">
        <v>8167862</v>
      </c>
      <c r="L80" s="127">
        <v>44533</v>
      </c>
      <c r="M80" s="181">
        <v>44898</v>
      </c>
      <c r="N80" s="182" t="s">
        <v>288</v>
      </c>
      <c r="O80" s="104" t="s">
        <v>289</v>
      </c>
      <c r="P80" s="44" t="s">
        <v>52</v>
      </c>
      <c r="Q80" s="167" t="s">
        <v>50</v>
      </c>
      <c r="R80" s="168" t="s">
        <v>50</v>
      </c>
      <c r="S80" s="177"/>
    </row>
    <row r="81" spans="1:19" s="169" customFormat="1" ht="63.75" x14ac:dyDescent="0.25">
      <c r="A81" s="184" t="s">
        <v>267</v>
      </c>
      <c r="B81" s="183" t="s">
        <v>132</v>
      </c>
      <c r="C81" s="183" t="s">
        <v>132</v>
      </c>
      <c r="D81" s="179" t="s">
        <v>268</v>
      </c>
      <c r="E81" s="155" t="s">
        <v>133</v>
      </c>
      <c r="F81" s="43">
        <v>876</v>
      </c>
      <c r="G81" s="43" t="s">
        <v>33</v>
      </c>
      <c r="H81" s="43">
        <v>1</v>
      </c>
      <c r="I81" s="99">
        <v>71100000000</v>
      </c>
      <c r="J81" s="99" t="s">
        <v>34</v>
      </c>
      <c r="K81" s="180">
        <v>9335378</v>
      </c>
      <c r="L81" s="127">
        <v>44534</v>
      </c>
      <c r="M81" s="181">
        <v>44899</v>
      </c>
      <c r="N81" s="182" t="s">
        <v>288</v>
      </c>
      <c r="O81" s="104" t="s">
        <v>289</v>
      </c>
      <c r="P81" s="44" t="s">
        <v>52</v>
      </c>
      <c r="Q81" s="167" t="s">
        <v>50</v>
      </c>
      <c r="R81" s="168" t="s">
        <v>50</v>
      </c>
      <c r="S81" s="177"/>
    </row>
    <row r="82" spans="1:19" s="169" customFormat="1" ht="51" x14ac:dyDescent="0.25">
      <c r="A82" s="184" t="s">
        <v>269</v>
      </c>
      <c r="B82" s="183" t="s">
        <v>137</v>
      </c>
      <c r="C82" s="183" t="s">
        <v>270</v>
      </c>
      <c r="D82" s="179" t="s">
        <v>271</v>
      </c>
      <c r="E82" s="155" t="s">
        <v>133</v>
      </c>
      <c r="F82" s="43">
        <v>876</v>
      </c>
      <c r="G82" s="43" t="s">
        <v>33</v>
      </c>
      <c r="H82" s="43">
        <v>1</v>
      </c>
      <c r="I82" s="99">
        <v>71100000000</v>
      </c>
      <c r="J82" s="99" t="s">
        <v>34</v>
      </c>
      <c r="K82" s="180">
        <v>475063</v>
      </c>
      <c r="L82" s="127">
        <v>44535</v>
      </c>
      <c r="M82" s="181">
        <v>44593</v>
      </c>
      <c r="N82" s="182" t="s">
        <v>54</v>
      </c>
      <c r="O82" s="104" t="s">
        <v>289</v>
      </c>
      <c r="P82" s="44"/>
      <c r="Q82" s="167" t="s">
        <v>50</v>
      </c>
      <c r="R82" s="168" t="s">
        <v>50</v>
      </c>
      <c r="S82" s="177"/>
    </row>
    <row r="83" spans="1:19" s="169" customFormat="1" ht="51" x14ac:dyDescent="0.25">
      <c r="A83" s="184" t="s">
        <v>272</v>
      </c>
      <c r="B83" s="183" t="s">
        <v>173</v>
      </c>
      <c r="C83" s="183" t="s">
        <v>174</v>
      </c>
      <c r="D83" s="179" t="s">
        <v>273</v>
      </c>
      <c r="E83" s="155" t="s">
        <v>133</v>
      </c>
      <c r="F83" s="43">
        <v>876</v>
      </c>
      <c r="G83" s="43" t="s">
        <v>33</v>
      </c>
      <c r="H83" s="43">
        <v>1</v>
      </c>
      <c r="I83" s="99">
        <v>71100000000</v>
      </c>
      <c r="J83" s="99" t="s">
        <v>34</v>
      </c>
      <c r="K83" s="180">
        <v>36204858.07</v>
      </c>
      <c r="L83" s="127">
        <v>44536</v>
      </c>
      <c r="M83" s="181">
        <v>44899</v>
      </c>
      <c r="N83" s="182" t="s">
        <v>53</v>
      </c>
      <c r="O83" s="104" t="s">
        <v>289</v>
      </c>
      <c r="P83" s="44"/>
      <c r="Q83" s="167" t="s">
        <v>50</v>
      </c>
      <c r="R83" s="168" t="s">
        <v>50</v>
      </c>
      <c r="S83" s="177"/>
    </row>
    <row r="84" spans="1:19" s="169" customFormat="1" ht="56.25" customHeight="1" x14ac:dyDescent="0.25">
      <c r="A84" s="199" t="s">
        <v>274</v>
      </c>
      <c r="B84" s="183" t="s">
        <v>132</v>
      </c>
      <c r="C84" s="183" t="s">
        <v>132</v>
      </c>
      <c r="D84" s="179" t="s">
        <v>275</v>
      </c>
      <c r="E84" s="155" t="s">
        <v>133</v>
      </c>
      <c r="F84" s="43">
        <v>876</v>
      </c>
      <c r="G84" s="43" t="s">
        <v>33</v>
      </c>
      <c r="H84" s="43">
        <v>1</v>
      </c>
      <c r="I84" s="99">
        <v>71100000000</v>
      </c>
      <c r="J84" s="99" t="s">
        <v>34</v>
      </c>
      <c r="K84" s="180">
        <v>7114223.7599999998</v>
      </c>
      <c r="L84" s="193">
        <v>44599</v>
      </c>
      <c r="M84" s="156">
        <v>44652</v>
      </c>
      <c r="N84" s="43" t="s">
        <v>36</v>
      </c>
      <c r="O84" s="192" t="s">
        <v>290</v>
      </c>
      <c r="P84" s="44" t="s">
        <v>52</v>
      </c>
      <c r="Q84" s="167" t="s">
        <v>50</v>
      </c>
      <c r="R84" s="168" t="s">
        <v>50</v>
      </c>
      <c r="S84" s="177"/>
    </row>
    <row r="85" spans="1:19" s="169" customFormat="1" ht="54" customHeight="1" x14ac:dyDescent="0.25">
      <c r="A85" s="194">
        <v>57</v>
      </c>
      <c r="B85" s="154" t="s">
        <v>137</v>
      </c>
      <c r="C85" s="154" t="s">
        <v>136</v>
      </c>
      <c r="D85" s="99" t="s">
        <v>138</v>
      </c>
      <c r="E85" s="155" t="s">
        <v>133</v>
      </c>
      <c r="F85" s="43">
        <v>876</v>
      </c>
      <c r="G85" s="43" t="s">
        <v>33</v>
      </c>
      <c r="H85" s="43">
        <v>1</v>
      </c>
      <c r="I85" s="99">
        <v>71100000000</v>
      </c>
      <c r="J85" s="99" t="s">
        <v>34</v>
      </c>
      <c r="K85" s="81">
        <v>4620000</v>
      </c>
      <c r="L85" s="127">
        <v>44569</v>
      </c>
      <c r="M85" s="156">
        <v>44682</v>
      </c>
      <c r="N85" s="87" t="s">
        <v>139</v>
      </c>
      <c r="O85" s="157" t="s">
        <v>52</v>
      </c>
      <c r="P85" s="44" t="s">
        <v>50</v>
      </c>
      <c r="Q85" s="167" t="s">
        <v>50</v>
      </c>
      <c r="R85" s="168" t="s">
        <v>50</v>
      </c>
      <c r="S85" s="177"/>
    </row>
    <row r="86" spans="1:19" s="51" customFormat="1" ht="54" customHeight="1" x14ac:dyDescent="0.25">
      <c r="A86" s="194">
        <v>58</v>
      </c>
      <c r="B86" s="121" t="s">
        <v>120</v>
      </c>
      <c r="C86" s="121" t="s">
        <v>120</v>
      </c>
      <c r="D86" s="122" t="s">
        <v>121</v>
      </c>
      <c r="E86" s="123" t="s">
        <v>122</v>
      </c>
      <c r="F86" s="69">
        <v>876</v>
      </c>
      <c r="G86" s="124" t="s">
        <v>33</v>
      </c>
      <c r="H86" s="125">
        <v>1</v>
      </c>
      <c r="I86" s="125">
        <v>71100000000</v>
      </c>
      <c r="J86" s="126" t="s">
        <v>34</v>
      </c>
      <c r="K86" s="188">
        <f>(18851330.761+896413.727)*1.2</f>
        <v>23697293.385599997</v>
      </c>
      <c r="L86" s="193">
        <v>44602</v>
      </c>
      <c r="M86" s="127">
        <v>45657</v>
      </c>
      <c r="N86" s="125" t="s">
        <v>36</v>
      </c>
      <c r="O86" s="54" t="s">
        <v>50</v>
      </c>
      <c r="P86" s="54" t="s">
        <v>50</v>
      </c>
      <c r="Q86" s="167" t="s">
        <v>50</v>
      </c>
      <c r="R86" s="168" t="s">
        <v>50</v>
      </c>
      <c r="S86" s="54" t="s">
        <v>52</v>
      </c>
    </row>
    <row r="87" spans="1:19" s="51" customFormat="1" ht="51" x14ac:dyDescent="0.25">
      <c r="A87" s="194">
        <v>59</v>
      </c>
      <c r="B87" s="121" t="s">
        <v>123</v>
      </c>
      <c r="C87" s="121" t="s">
        <v>123</v>
      </c>
      <c r="D87" s="122" t="s">
        <v>124</v>
      </c>
      <c r="E87" s="123" t="s">
        <v>122</v>
      </c>
      <c r="F87" s="69">
        <v>876</v>
      </c>
      <c r="G87" s="124" t="s">
        <v>33</v>
      </c>
      <c r="H87" s="125">
        <v>1</v>
      </c>
      <c r="I87" s="125">
        <v>71100000000</v>
      </c>
      <c r="J87" s="126" t="s">
        <v>34</v>
      </c>
      <c r="K87" s="147">
        <f>44004000*1.2</f>
        <v>52804800</v>
      </c>
      <c r="L87" s="127">
        <v>44601</v>
      </c>
      <c r="M87" s="127">
        <v>45657</v>
      </c>
      <c r="N87" s="125" t="s">
        <v>36</v>
      </c>
      <c r="O87" s="54" t="s">
        <v>50</v>
      </c>
      <c r="P87" s="54" t="s">
        <v>50</v>
      </c>
      <c r="Q87" s="167" t="s">
        <v>50</v>
      </c>
      <c r="R87" s="168" t="s">
        <v>50</v>
      </c>
      <c r="S87" s="170"/>
    </row>
    <row r="88" spans="1:19" s="51" customFormat="1" ht="51" x14ac:dyDescent="0.25">
      <c r="A88" s="194">
        <v>60</v>
      </c>
      <c r="B88" s="200" t="s">
        <v>291</v>
      </c>
      <c r="C88" s="200" t="s">
        <v>292</v>
      </c>
      <c r="D88" s="122" t="s">
        <v>125</v>
      </c>
      <c r="E88" s="123" t="s">
        <v>122</v>
      </c>
      <c r="F88" s="69">
        <v>876</v>
      </c>
      <c r="G88" s="124" t="s">
        <v>33</v>
      </c>
      <c r="H88" s="125">
        <v>1</v>
      </c>
      <c r="I88" s="125">
        <v>71100000000</v>
      </c>
      <c r="J88" s="126" t="s">
        <v>34</v>
      </c>
      <c r="K88" s="147">
        <v>3399000</v>
      </c>
      <c r="L88" s="127">
        <v>44630</v>
      </c>
      <c r="M88" s="127">
        <v>45657</v>
      </c>
      <c r="N88" s="182" t="s">
        <v>53</v>
      </c>
      <c r="O88" s="54" t="s">
        <v>52</v>
      </c>
      <c r="P88" s="54" t="s">
        <v>50</v>
      </c>
      <c r="Q88" s="167" t="s">
        <v>50</v>
      </c>
      <c r="R88" s="168" t="s">
        <v>50</v>
      </c>
      <c r="S88" s="170"/>
    </row>
    <row r="89" spans="1:19" s="51" customFormat="1" ht="51" x14ac:dyDescent="0.25">
      <c r="A89" s="194">
        <v>61</v>
      </c>
      <c r="B89" s="121" t="s">
        <v>120</v>
      </c>
      <c r="C89" s="121" t="s">
        <v>120</v>
      </c>
      <c r="D89" s="122" t="s">
        <v>127</v>
      </c>
      <c r="E89" s="123" t="s">
        <v>122</v>
      </c>
      <c r="F89" s="69">
        <v>876</v>
      </c>
      <c r="G89" s="124" t="s">
        <v>33</v>
      </c>
      <c r="H89" s="125">
        <v>1</v>
      </c>
      <c r="I89" s="125">
        <v>71100000000</v>
      </c>
      <c r="J89" s="126" t="s">
        <v>34</v>
      </c>
      <c r="K89" s="147">
        <f>20910709.5*1.2</f>
        <v>25092851.399999999</v>
      </c>
      <c r="L89" s="127">
        <v>44571</v>
      </c>
      <c r="M89" s="127">
        <v>45657</v>
      </c>
      <c r="N89" s="125" t="s">
        <v>36</v>
      </c>
      <c r="O89" s="54" t="s">
        <v>50</v>
      </c>
      <c r="P89" s="54" t="s">
        <v>50</v>
      </c>
      <c r="Q89" s="167" t="s">
        <v>50</v>
      </c>
      <c r="R89" s="168" t="s">
        <v>50</v>
      </c>
      <c r="S89" s="54" t="s">
        <v>52</v>
      </c>
    </row>
    <row r="90" spans="1:19" s="51" customFormat="1" ht="51" x14ac:dyDescent="0.25">
      <c r="A90" s="194">
        <v>62</v>
      </c>
      <c r="B90" s="121" t="s">
        <v>87</v>
      </c>
      <c r="C90" s="121" t="s">
        <v>87</v>
      </c>
      <c r="D90" s="122" t="s">
        <v>90</v>
      </c>
      <c r="E90" s="123" t="s">
        <v>32</v>
      </c>
      <c r="F90" s="69">
        <v>876</v>
      </c>
      <c r="G90" s="124" t="s">
        <v>33</v>
      </c>
      <c r="H90" s="125">
        <v>1</v>
      </c>
      <c r="I90" s="125">
        <v>71100000000</v>
      </c>
      <c r="J90" s="126" t="s">
        <v>34</v>
      </c>
      <c r="K90" s="71">
        <v>1795000</v>
      </c>
      <c r="L90" s="127">
        <v>44562</v>
      </c>
      <c r="M90" s="127">
        <v>44985</v>
      </c>
      <c r="N90" s="125" t="s">
        <v>54</v>
      </c>
      <c r="O90" s="54" t="s">
        <v>65</v>
      </c>
      <c r="P90" s="54" t="s">
        <v>50</v>
      </c>
      <c r="Q90" s="167" t="s">
        <v>50</v>
      </c>
      <c r="R90" s="168" t="s">
        <v>50</v>
      </c>
      <c r="S90" s="54" t="s">
        <v>52</v>
      </c>
    </row>
    <row r="91" spans="1:19" s="51" customFormat="1" ht="51" x14ac:dyDescent="0.25">
      <c r="A91" s="44">
        <v>63</v>
      </c>
      <c r="B91" s="68" t="s">
        <v>88</v>
      </c>
      <c r="C91" s="68" t="s">
        <v>293</v>
      </c>
      <c r="D91" s="49" t="s">
        <v>89</v>
      </c>
      <c r="E91" s="54" t="s">
        <v>32</v>
      </c>
      <c r="F91" s="195">
        <v>876</v>
      </c>
      <c r="G91" s="196" t="s">
        <v>33</v>
      </c>
      <c r="H91" s="62">
        <v>1</v>
      </c>
      <c r="I91" s="62">
        <v>71100000000</v>
      </c>
      <c r="J91" s="59" t="s">
        <v>34</v>
      </c>
      <c r="K91" s="165">
        <v>400000</v>
      </c>
      <c r="L91" s="53">
        <v>44562</v>
      </c>
      <c r="M91" s="53">
        <v>44926</v>
      </c>
      <c r="N91" s="62" t="s">
        <v>53</v>
      </c>
      <c r="O91" s="54" t="s">
        <v>65</v>
      </c>
      <c r="P91" s="54" t="s">
        <v>50</v>
      </c>
      <c r="Q91" s="167" t="s">
        <v>50</v>
      </c>
      <c r="R91" s="168" t="s">
        <v>50</v>
      </c>
      <c r="S91" s="54" t="s">
        <v>52</v>
      </c>
    </row>
    <row r="92" spans="1:19" s="51" customFormat="1" ht="51" x14ac:dyDescent="0.25">
      <c r="A92" s="194">
        <v>64</v>
      </c>
      <c r="B92" s="73" t="s">
        <v>44</v>
      </c>
      <c r="C92" s="73" t="s">
        <v>44</v>
      </c>
      <c r="D92" s="49" t="s">
        <v>46</v>
      </c>
      <c r="E92" s="54" t="s">
        <v>32</v>
      </c>
      <c r="F92" s="69">
        <v>876</v>
      </c>
      <c r="G92" s="62" t="s">
        <v>33</v>
      </c>
      <c r="H92" s="62">
        <v>1</v>
      </c>
      <c r="I92" s="74">
        <v>71100000000</v>
      </c>
      <c r="J92" s="59" t="s">
        <v>34</v>
      </c>
      <c r="K92" s="115">
        <f>438000*1.2</f>
        <v>525600</v>
      </c>
      <c r="L92" s="53">
        <v>44581</v>
      </c>
      <c r="M92" s="53">
        <v>44926</v>
      </c>
      <c r="N92" s="62" t="s">
        <v>36</v>
      </c>
      <c r="O92" s="54" t="s">
        <v>50</v>
      </c>
      <c r="P92" s="54" t="s">
        <v>50</v>
      </c>
      <c r="Q92" s="167" t="s">
        <v>50</v>
      </c>
      <c r="R92" s="168" t="s">
        <v>50</v>
      </c>
      <c r="S92" s="160" t="s">
        <v>50</v>
      </c>
    </row>
    <row r="93" spans="1:19" s="29" customFormat="1" ht="56.25" customHeight="1" x14ac:dyDescent="0.2">
      <c r="A93" s="194">
        <v>65</v>
      </c>
      <c r="B93" s="46" t="s">
        <v>39</v>
      </c>
      <c r="C93" s="46" t="s">
        <v>39</v>
      </c>
      <c r="D93" s="49" t="s">
        <v>280</v>
      </c>
      <c r="E93" s="44" t="s">
        <v>332</v>
      </c>
      <c r="F93" s="45"/>
      <c r="G93" s="43"/>
      <c r="H93" s="43"/>
      <c r="I93" s="75"/>
      <c r="J93" s="46"/>
      <c r="K93" s="50"/>
      <c r="L93" s="55"/>
      <c r="M93" s="53"/>
      <c r="N93" s="86"/>
      <c r="O93" s="48"/>
      <c r="P93" s="44"/>
      <c r="Q93" s="167"/>
      <c r="R93" s="168"/>
      <c r="S93" s="171"/>
    </row>
    <row r="94" spans="1:19" s="29" customFormat="1" ht="58.5" customHeight="1" x14ac:dyDescent="0.2">
      <c r="A94" s="194">
        <v>66</v>
      </c>
      <c r="B94" s="46" t="s">
        <v>39</v>
      </c>
      <c r="C94" s="46" t="s">
        <v>39</v>
      </c>
      <c r="D94" s="49" t="s">
        <v>281</v>
      </c>
      <c r="E94" s="44" t="s">
        <v>332</v>
      </c>
      <c r="F94" s="45"/>
      <c r="G94" s="43"/>
      <c r="H94" s="43"/>
      <c r="I94" s="75"/>
      <c r="J94" s="46"/>
      <c r="K94" s="50"/>
      <c r="L94" s="55"/>
      <c r="M94" s="53"/>
      <c r="N94" s="187"/>
      <c r="O94" s="48"/>
      <c r="P94" s="44"/>
      <c r="Q94" s="167"/>
      <c r="R94" s="168"/>
      <c r="S94" s="171"/>
    </row>
    <row r="95" spans="1:19" s="29" customFormat="1" ht="39.75" customHeight="1" x14ac:dyDescent="0.2">
      <c r="A95" s="194">
        <v>67</v>
      </c>
      <c r="B95" s="92" t="s">
        <v>57</v>
      </c>
      <c r="C95" s="92" t="s">
        <v>58</v>
      </c>
      <c r="D95" s="93" t="s">
        <v>59</v>
      </c>
      <c r="E95" s="44" t="s">
        <v>32</v>
      </c>
      <c r="F95" s="92" t="s">
        <v>60</v>
      </c>
      <c r="G95" s="54" t="s">
        <v>33</v>
      </c>
      <c r="H95" s="92" t="s">
        <v>61</v>
      </c>
      <c r="I95" s="77">
        <v>71100000000</v>
      </c>
      <c r="J95" s="54" t="s">
        <v>34</v>
      </c>
      <c r="K95" s="94">
        <v>1856000</v>
      </c>
      <c r="L95" s="52">
        <v>44593</v>
      </c>
      <c r="M95" s="55">
        <v>44926</v>
      </c>
      <c r="N95" s="46" t="s">
        <v>62</v>
      </c>
      <c r="O95" s="92" t="s">
        <v>52</v>
      </c>
      <c r="P95" s="221" t="s">
        <v>50</v>
      </c>
      <c r="Q95" s="167" t="s">
        <v>50</v>
      </c>
      <c r="R95" s="168" t="s">
        <v>50</v>
      </c>
      <c r="S95" s="171"/>
    </row>
    <row r="96" spans="1:19" s="29" customFormat="1" ht="39.75" customHeight="1" x14ac:dyDescent="0.2">
      <c r="A96" s="194">
        <v>68</v>
      </c>
      <c r="B96" s="131" t="s">
        <v>91</v>
      </c>
      <c r="C96" s="131" t="s">
        <v>92</v>
      </c>
      <c r="D96" s="132" t="s">
        <v>294</v>
      </c>
      <c r="E96" s="44" t="s">
        <v>32</v>
      </c>
      <c r="F96" s="133">
        <v>876</v>
      </c>
      <c r="G96" s="54" t="s">
        <v>33</v>
      </c>
      <c r="H96" s="133">
        <v>1</v>
      </c>
      <c r="I96" s="54">
        <v>71100000000</v>
      </c>
      <c r="J96" s="54" t="s">
        <v>34</v>
      </c>
      <c r="K96" s="94">
        <v>297000</v>
      </c>
      <c r="L96" s="129">
        <v>44622</v>
      </c>
      <c r="M96" s="130">
        <v>45018</v>
      </c>
      <c r="N96" s="46" t="s">
        <v>114</v>
      </c>
      <c r="O96" s="133" t="s">
        <v>52</v>
      </c>
      <c r="P96" s="222" t="s">
        <v>50</v>
      </c>
      <c r="Q96" s="167" t="s">
        <v>50</v>
      </c>
      <c r="R96" s="168" t="s">
        <v>50</v>
      </c>
      <c r="S96" s="171"/>
    </row>
    <row r="97" spans="1:19" s="29" customFormat="1" ht="39.75" customHeight="1" x14ac:dyDescent="0.2">
      <c r="A97" s="194">
        <v>69</v>
      </c>
      <c r="B97" s="131" t="s">
        <v>94</v>
      </c>
      <c r="C97" s="131" t="s">
        <v>94</v>
      </c>
      <c r="D97" s="128" t="s">
        <v>95</v>
      </c>
      <c r="E97" s="44" t="s">
        <v>32</v>
      </c>
      <c r="F97" s="133">
        <v>876</v>
      </c>
      <c r="G97" s="54" t="s">
        <v>33</v>
      </c>
      <c r="H97" s="133">
        <v>1</v>
      </c>
      <c r="I97" s="54">
        <v>71100000000</v>
      </c>
      <c r="J97" s="54" t="s">
        <v>34</v>
      </c>
      <c r="K97" s="94">
        <v>221000</v>
      </c>
      <c r="L97" s="129">
        <v>44622</v>
      </c>
      <c r="M97" s="130">
        <v>44777</v>
      </c>
      <c r="N97" s="46" t="s">
        <v>114</v>
      </c>
      <c r="O97" s="133" t="s">
        <v>52</v>
      </c>
      <c r="P97" s="222" t="s">
        <v>50</v>
      </c>
      <c r="Q97" s="167" t="s">
        <v>50</v>
      </c>
      <c r="R97" s="168" t="s">
        <v>50</v>
      </c>
      <c r="S97" s="171"/>
    </row>
    <row r="98" spans="1:19" s="29" customFormat="1" ht="57" customHeight="1" x14ac:dyDescent="0.2">
      <c r="A98" s="194">
        <v>70</v>
      </c>
      <c r="B98" s="131" t="s">
        <v>96</v>
      </c>
      <c r="C98" s="131" t="s">
        <v>97</v>
      </c>
      <c r="D98" s="128" t="s">
        <v>98</v>
      </c>
      <c r="E98" s="44" t="s">
        <v>32</v>
      </c>
      <c r="F98" s="133">
        <v>876</v>
      </c>
      <c r="G98" s="54" t="s">
        <v>33</v>
      </c>
      <c r="H98" s="133">
        <v>1</v>
      </c>
      <c r="I98" s="54">
        <v>71100000000</v>
      </c>
      <c r="J98" s="54" t="s">
        <v>99</v>
      </c>
      <c r="K98" s="94">
        <v>474000</v>
      </c>
      <c r="L98" s="129">
        <v>44622</v>
      </c>
      <c r="M98" s="130">
        <v>44898</v>
      </c>
      <c r="N98" s="46" t="s">
        <v>51</v>
      </c>
      <c r="O98" s="133" t="s">
        <v>52</v>
      </c>
      <c r="P98" s="222" t="s">
        <v>52</v>
      </c>
      <c r="Q98" s="167" t="s">
        <v>50</v>
      </c>
      <c r="R98" s="168" t="s">
        <v>50</v>
      </c>
      <c r="S98" s="171"/>
    </row>
    <row r="99" spans="1:19" s="29" customFormat="1" ht="60" customHeight="1" x14ac:dyDescent="0.2">
      <c r="A99" s="194">
        <v>71</v>
      </c>
      <c r="B99" s="131" t="s">
        <v>100</v>
      </c>
      <c r="C99" s="131" t="s">
        <v>101</v>
      </c>
      <c r="D99" s="128" t="s">
        <v>102</v>
      </c>
      <c r="E99" s="44" t="s">
        <v>32</v>
      </c>
      <c r="F99" s="133">
        <v>876</v>
      </c>
      <c r="G99" s="54" t="s">
        <v>33</v>
      </c>
      <c r="H99" s="133">
        <v>1</v>
      </c>
      <c r="I99" s="54">
        <v>71100000000</v>
      </c>
      <c r="J99" s="54" t="s">
        <v>34</v>
      </c>
      <c r="K99" s="94">
        <v>587000</v>
      </c>
      <c r="L99" s="129">
        <v>44638</v>
      </c>
      <c r="M99" s="130">
        <v>44836</v>
      </c>
      <c r="N99" s="46" t="s">
        <v>51</v>
      </c>
      <c r="O99" s="133" t="s">
        <v>52</v>
      </c>
      <c r="P99" s="222" t="s">
        <v>52</v>
      </c>
      <c r="Q99" s="167" t="s">
        <v>50</v>
      </c>
      <c r="R99" s="168" t="s">
        <v>50</v>
      </c>
      <c r="S99" s="171"/>
    </row>
    <row r="100" spans="1:19" s="24" customFormat="1" ht="20.25" customHeight="1" x14ac:dyDescent="0.2">
      <c r="A100" s="41"/>
      <c r="B100" s="34"/>
      <c r="C100" s="34"/>
      <c r="D100" s="35" t="s">
        <v>29</v>
      </c>
      <c r="E100" s="36"/>
      <c r="F100" s="37"/>
      <c r="G100" s="37"/>
      <c r="H100" s="37"/>
      <c r="I100" s="76"/>
      <c r="J100" s="37"/>
      <c r="K100" s="38"/>
      <c r="L100" s="39"/>
      <c r="M100" s="40"/>
      <c r="N100" s="37"/>
      <c r="O100" s="36"/>
      <c r="P100" s="220"/>
      <c r="Q100" s="166"/>
      <c r="R100" s="58"/>
      <c r="S100" s="172"/>
    </row>
    <row r="101" spans="1:19" s="66" customFormat="1" ht="67.5" customHeight="1" x14ac:dyDescent="0.2">
      <c r="A101" s="41">
        <v>72</v>
      </c>
      <c r="B101" s="60" t="s">
        <v>132</v>
      </c>
      <c r="C101" s="60" t="s">
        <v>132</v>
      </c>
      <c r="D101" s="67" t="s">
        <v>141</v>
      </c>
      <c r="E101" s="44" t="s">
        <v>32</v>
      </c>
      <c r="F101" s="133">
        <v>876</v>
      </c>
      <c r="G101" s="54" t="s">
        <v>33</v>
      </c>
      <c r="H101" s="133">
        <v>1</v>
      </c>
      <c r="I101" s="54">
        <v>71100000000</v>
      </c>
      <c r="J101" s="54" t="s">
        <v>34</v>
      </c>
      <c r="K101" s="63">
        <v>222747760</v>
      </c>
      <c r="L101" s="64">
        <v>44652</v>
      </c>
      <c r="M101" s="130">
        <v>44926</v>
      </c>
      <c r="N101" s="87" t="s">
        <v>142</v>
      </c>
      <c r="O101" s="61" t="s">
        <v>52</v>
      </c>
      <c r="P101" s="54" t="s">
        <v>52</v>
      </c>
      <c r="Q101" s="167" t="s">
        <v>50</v>
      </c>
      <c r="R101" s="168" t="s">
        <v>50</v>
      </c>
      <c r="S101" s="178"/>
    </row>
    <row r="102" spans="1:19" s="66" customFormat="1" ht="51" x14ac:dyDescent="0.2">
      <c r="A102" s="41">
        <v>73</v>
      </c>
      <c r="B102" s="60">
        <v>71</v>
      </c>
      <c r="C102" s="60" t="s">
        <v>42</v>
      </c>
      <c r="D102" s="67" t="s">
        <v>295</v>
      </c>
      <c r="E102" s="44" t="s">
        <v>32</v>
      </c>
      <c r="F102" s="45">
        <v>876</v>
      </c>
      <c r="G102" s="43" t="s">
        <v>33</v>
      </c>
      <c r="H102" s="43">
        <v>1</v>
      </c>
      <c r="I102" s="75">
        <v>71100000000</v>
      </c>
      <c r="J102" s="46" t="s">
        <v>34</v>
      </c>
      <c r="K102" s="63">
        <v>220000</v>
      </c>
      <c r="L102" s="64">
        <v>44652</v>
      </c>
      <c r="M102" s="65">
        <v>44835</v>
      </c>
      <c r="N102" s="87" t="s">
        <v>53</v>
      </c>
      <c r="O102" s="61" t="s">
        <v>52</v>
      </c>
      <c r="P102" s="54" t="s">
        <v>50</v>
      </c>
      <c r="Q102" s="167" t="s">
        <v>50</v>
      </c>
      <c r="R102" s="168" t="s">
        <v>50</v>
      </c>
      <c r="S102" s="178"/>
    </row>
    <row r="103" spans="1:19" s="66" customFormat="1" ht="51" x14ac:dyDescent="0.2">
      <c r="A103" s="41">
        <v>74</v>
      </c>
      <c r="B103" s="60" t="s">
        <v>42</v>
      </c>
      <c r="C103" s="60" t="s">
        <v>42</v>
      </c>
      <c r="D103" s="67" t="s">
        <v>128</v>
      </c>
      <c r="E103" s="44" t="s">
        <v>32</v>
      </c>
      <c r="F103" s="45">
        <v>876</v>
      </c>
      <c r="G103" s="43" t="s">
        <v>33</v>
      </c>
      <c r="H103" s="43">
        <v>1</v>
      </c>
      <c r="I103" s="43">
        <v>71136000000</v>
      </c>
      <c r="J103" s="46" t="s">
        <v>34</v>
      </c>
      <c r="K103" s="148">
        <v>600000</v>
      </c>
      <c r="L103" s="64">
        <v>44652</v>
      </c>
      <c r="M103" s="65">
        <v>44896</v>
      </c>
      <c r="N103" s="87" t="s">
        <v>53</v>
      </c>
      <c r="O103" s="61" t="s">
        <v>52</v>
      </c>
      <c r="P103" s="54" t="s">
        <v>50</v>
      </c>
      <c r="Q103" s="167" t="s">
        <v>50</v>
      </c>
      <c r="R103" s="168" t="s">
        <v>50</v>
      </c>
      <c r="S103" s="178"/>
    </row>
    <row r="104" spans="1:19" s="66" customFormat="1" ht="51" x14ac:dyDescent="0.2">
      <c r="A104" s="41">
        <v>75</v>
      </c>
      <c r="B104" s="150" t="s">
        <v>42</v>
      </c>
      <c r="C104" s="150" t="s">
        <v>42</v>
      </c>
      <c r="D104" s="197" t="s">
        <v>129</v>
      </c>
      <c r="E104" s="44" t="s">
        <v>32</v>
      </c>
      <c r="F104" s="45">
        <v>876</v>
      </c>
      <c r="G104" s="43" t="s">
        <v>33</v>
      </c>
      <c r="H104" s="43">
        <v>1</v>
      </c>
      <c r="I104" s="43">
        <v>71136000000</v>
      </c>
      <c r="J104" s="46" t="s">
        <v>34</v>
      </c>
      <c r="K104" s="148">
        <v>800000</v>
      </c>
      <c r="L104" s="64">
        <v>44713</v>
      </c>
      <c r="M104" s="65">
        <v>44896</v>
      </c>
      <c r="N104" s="149" t="s">
        <v>53</v>
      </c>
      <c r="O104" s="61" t="s">
        <v>52</v>
      </c>
      <c r="P104" s="54" t="s">
        <v>50</v>
      </c>
      <c r="Q104" s="167" t="s">
        <v>50</v>
      </c>
      <c r="R104" s="168" t="s">
        <v>50</v>
      </c>
      <c r="S104" s="178"/>
    </row>
    <row r="105" spans="1:19" s="29" customFormat="1" ht="51" x14ac:dyDescent="0.2">
      <c r="A105" s="41">
        <v>76</v>
      </c>
      <c r="B105" s="42" t="s">
        <v>40</v>
      </c>
      <c r="C105" s="42" t="s">
        <v>40</v>
      </c>
      <c r="D105" s="49" t="s">
        <v>43</v>
      </c>
      <c r="E105" s="44" t="s">
        <v>32</v>
      </c>
      <c r="F105" s="45">
        <v>876</v>
      </c>
      <c r="G105" s="43" t="s">
        <v>33</v>
      </c>
      <c r="H105" s="43">
        <v>1</v>
      </c>
      <c r="I105" s="75">
        <v>71100000000</v>
      </c>
      <c r="J105" s="46" t="s">
        <v>34</v>
      </c>
      <c r="K105" s="50">
        <v>462000</v>
      </c>
      <c r="L105" s="52">
        <v>44713</v>
      </c>
      <c r="M105" s="52">
        <v>44920</v>
      </c>
      <c r="N105" s="135" t="s">
        <v>54</v>
      </c>
      <c r="O105" s="48" t="s">
        <v>52</v>
      </c>
      <c r="P105" s="54" t="s">
        <v>50</v>
      </c>
      <c r="Q105" s="167" t="s">
        <v>50</v>
      </c>
      <c r="R105" s="168" t="s">
        <v>50</v>
      </c>
      <c r="S105" s="171"/>
    </row>
    <row r="106" spans="1:19" s="29" customFormat="1" ht="51" x14ac:dyDescent="0.2">
      <c r="A106" s="41">
        <v>77</v>
      </c>
      <c r="B106" s="42" t="s">
        <v>96</v>
      </c>
      <c r="C106" s="42" t="s">
        <v>97</v>
      </c>
      <c r="D106" s="137" t="s">
        <v>103</v>
      </c>
      <c r="E106" s="44" t="s">
        <v>32</v>
      </c>
      <c r="F106" s="45">
        <v>876</v>
      </c>
      <c r="G106" s="43" t="s">
        <v>33</v>
      </c>
      <c r="H106" s="43">
        <v>1</v>
      </c>
      <c r="I106" s="43">
        <v>71100000000</v>
      </c>
      <c r="J106" s="46" t="s">
        <v>34</v>
      </c>
      <c r="K106" s="50">
        <v>630000</v>
      </c>
      <c r="L106" s="129">
        <v>44653</v>
      </c>
      <c r="M106" s="134">
        <v>44899</v>
      </c>
      <c r="N106" s="136" t="s">
        <v>51</v>
      </c>
      <c r="O106" s="48" t="s">
        <v>52</v>
      </c>
      <c r="P106" s="54" t="s">
        <v>52</v>
      </c>
      <c r="Q106" s="167" t="s">
        <v>50</v>
      </c>
      <c r="R106" s="168" t="s">
        <v>50</v>
      </c>
      <c r="S106" s="171"/>
    </row>
    <row r="107" spans="1:19" s="29" customFormat="1" ht="51" x14ac:dyDescent="0.2">
      <c r="A107" s="41">
        <v>78</v>
      </c>
      <c r="B107" s="42" t="s">
        <v>104</v>
      </c>
      <c r="C107" s="42" t="s">
        <v>105</v>
      </c>
      <c r="D107" s="113" t="s">
        <v>296</v>
      </c>
      <c r="E107" s="44" t="s">
        <v>32</v>
      </c>
      <c r="F107" s="45">
        <v>876</v>
      </c>
      <c r="G107" s="43" t="s">
        <v>33</v>
      </c>
      <c r="H107" s="43">
        <v>1</v>
      </c>
      <c r="I107" s="43">
        <v>71100000000</v>
      </c>
      <c r="J107" s="46" t="s">
        <v>34</v>
      </c>
      <c r="K107" s="50">
        <f>712800*1.2</f>
        <v>855360</v>
      </c>
      <c r="L107" s="129">
        <v>44682</v>
      </c>
      <c r="M107" s="134">
        <v>45086</v>
      </c>
      <c r="N107" s="136" t="s">
        <v>36</v>
      </c>
      <c r="O107" s="48" t="s">
        <v>50</v>
      </c>
      <c r="P107" s="54" t="s">
        <v>50</v>
      </c>
      <c r="Q107" s="167" t="s">
        <v>50</v>
      </c>
      <c r="R107" s="168" t="s">
        <v>50</v>
      </c>
      <c r="S107" s="171"/>
    </row>
    <row r="108" spans="1:19" s="29" customFormat="1" ht="51" x14ac:dyDescent="0.2">
      <c r="A108" s="41">
        <v>79</v>
      </c>
      <c r="B108" s="197" t="s">
        <v>91</v>
      </c>
      <c r="C108" s="197" t="s">
        <v>92</v>
      </c>
      <c r="D108" s="113" t="s">
        <v>106</v>
      </c>
      <c r="E108" s="44" t="s">
        <v>32</v>
      </c>
      <c r="F108" s="198">
        <v>876</v>
      </c>
      <c r="G108" s="43" t="s">
        <v>33</v>
      </c>
      <c r="H108" s="43">
        <v>1</v>
      </c>
      <c r="I108" s="43">
        <v>71100000000</v>
      </c>
      <c r="J108" s="46" t="s">
        <v>34</v>
      </c>
      <c r="K108" s="71">
        <v>293000</v>
      </c>
      <c r="L108" s="134">
        <v>44698</v>
      </c>
      <c r="M108" s="134">
        <v>44897</v>
      </c>
      <c r="N108" s="136" t="s">
        <v>93</v>
      </c>
      <c r="O108" s="48" t="s">
        <v>52</v>
      </c>
      <c r="P108" s="54" t="s">
        <v>50</v>
      </c>
      <c r="Q108" s="167" t="s">
        <v>50</v>
      </c>
      <c r="R108" s="168" t="s">
        <v>50</v>
      </c>
      <c r="S108" s="171"/>
    </row>
    <row r="109" spans="1:19" s="29" customFormat="1" ht="51" x14ac:dyDescent="0.2">
      <c r="A109" s="41">
        <v>80</v>
      </c>
      <c r="B109" s="42" t="s">
        <v>100</v>
      </c>
      <c r="C109" s="42" t="s">
        <v>101</v>
      </c>
      <c r="D109" s="113" t="s">
        <v>297</v>
      </c>
      <c r="E109" s="44" t="s">
        <v>32</v>
      </c>
      <c r="F109" s="45">
        <v>876</v>
      </c>
      <c r="G109" s="43" t="s">
        <v>33</v>
      </c>
      <c r="H109" s="43">
        <v>1</v>
      </c>
      <c r="I109" s="43">
        <v>71100000000</v>
      </c>
      <c r="J109" s="46" t="s">
        <v>34</v>
      </c>
      <c r="K109" s="50">
        <v>720000</v>
      </c>
      <c r="L109" s="129">
        <v>44714</v>
      </c>
      <c r="M109" s="134">
        <v>44897</v>
      </c>
      <c r="N109" s="136" t="s">
        <v>51</v>
      </c>
      <c r="O109" s="48" t="s">
        <v>52</v>
      </c>
      <c r="P109" s="54" t="s">
        <v>52</v>
      </c>
      <c r="Q109" s="167" t="s">
        <v>50</v>
      </c>
      <c r="R109" s="168" t="s">
        <v>50</v>
      </c>
      <c r="S109" s="171"/>
    </row>
    <row r="110" spans="1:19" s="29" customFormat="1" ht="51" x14ac:dyDescent="0.2">
      <c r="A110" s="41">
        <v>81</v>
      </c>
      <c r="B110" s="42" t="s">
        <v>91</v>
      </c>
      <c r="C110" s="42" t="s">
        <v>92</v>
      </c>
      <c r="D110" s="113" t="s">
        <v>107</v>
      </c>
      <c r="E110" s="44" t="s">
        <v>32</v>
      </c>
      <c r="F110" s="45">
        <v>876</v>
      </c>
      <c r="G110" s="43" t="s">
        <v>33</v>
      </c>
      <c r="H110" s="43">
        <v>1</v>
      </c>
      <c r="I110" s="43">
        <v>71100000000</v>
      </c>
      <c r="J110" s="46" t="s">
        <v>34</v>
      </c>
      <c r="K110" s="50">
        <v>670000</v>
      </c>
      <c r="L110" s="129">
        <v>44729</v>
      </c>
      <c r="M110" s="134">
        <v>44897</v>
      </c>
      <c r="N110" s="136" t="s">
        <v>93</v>
      </c>
      <c r="O110" s="48" t="s">
        <v>52</v>
      </c>
      <c r="P110" s="54" t="s">
        <v>50</v>
      </c>
      <c r="Q110" s="167" t="s">
        <v>50</v>
      </c>
      <c r="R110" s="168" t="s">
        <v>50</v>
      </c>
      <c r="S110" s="171"/>
    </row>
    <row r="111" spans="1:19" s="29" customFormat="1" ht="51" x14ac:dyDescent="0.2">
      <c r="A111" s="41">
        <v>82</v>
      </c>
      <c r="B111" s="42" t="s">
        <v>96</v>
      </c>
      <c r="C111" s="42" t="s">
        <v>97</v>
      </c>
      <c r="D111" s="113" t="s">
        <v>108</v>
      </c>
      <c r="E111" s="44" t="s">
        <v>32</v>
      </c>
      <c r="F111" s="45">
        <v>876</v>
      </c>
      <c r="G111" s="43" t="s">
        <v>33</v>
      </c>
      <c r="H111" s="43">
        <v>1</v>
      </c>
      <c r="I111" s="43">
        <v>71100000000</v>
      </c>
      <c r="J111" s="46" t="s">
        <v>34</v>
      </c>
      <c r="K111" s="50">
        <v>138000</v>
      </c>
      <c r="L111" s="129">
        <v>44714</v>
      </c>
      <c r="M111" s="134">
        <v>44899</v>
      </c>
      <c r="N111" s="136" t="s">
        <v>51</v>
      </c>
      <c r="O111" s="48" t="s">
        <v>52</v>
      </c>
      <c r="P111" s="54" t="s">
        <v>52</v>
      </c>
      <c r="Q111" s="167" t="s">
        <v>50</v>
      </c>
      <c r="R111" s="168" t="s">
        <v>50</v>
      </c>
      <c r="S111" s="171"/>
    </row>
    <row r="112" spans="1:19" s="29" customFormat="1" ht="51" x14ac:dyDescent="0.2">
      <c r="A112" s="41">
        <v>83</v>
      </c>
      <c r="B112" s="42" t="s">
        <v>96</v>
      </c>
      <c r="C112" s="42" t="s">
        <v>97</v>
      </c>
      <c r="D112" s="113" t="s">
        <v>109</v>
      </c>
      <c r="E112" s="44" t="s">
        <v>32</v>
      </c>
      <c r="F112" s="45">
        <v>876</v>
      </c>
      <c r="G112" s="43" t="s">
        <v>33</v>
      </c>
      <c r="H112" s="43">
        <v>1</v>
      </c>
      <c r="I112" s="43">
        <v>71100000000</v>
      </c>
      <c r="J112" s="46" t="s">
        <v>34</v>
      </c>
      <c r="K112" s="50">
        <v>1508000</v>
      </c>
      <c r="L112" s="129">
        <v>44715</v>
      </c>
      <c r="M112" s="134">
        <v>44899</v>
      </c>
      <c r="N112" s="136" t="s">
        <v>51</v>
      </c>
      <c r="O112" s="48" t="s">
        <v>52</v>
      </c>
      <c r="P112" s="54" t="s">
        <v>52</v>
      </c>
      <c r="Q112" s="167" t="s">
        <v>50</v>
      </c>
      <c r="R112" s="168" t="s">
        <v>50</v>
      </c>
      <c r="S112" s="171"/>
    </row>
    <row r="113" spans="1:19" s="24" customFormat="1" ht="24" customHeight="1" x14ac:dyDescent="0.2">
      <c r="A113" s="41"/>
      <c r="B113" s="34"/>
      <c r="C113" s="34"/>
      <c r="D113" s="35" t="s">
        <v>30</v>
      </c>
      <c r="E113" s="36"/>
      <c r="F113" s="37"/>
      <c r="G113" s="37"/>
      <c r="H113" s="37"/>
      <c r="I113" s="76"/>
      <c r="J113" s="37"/>
      <c r="K113" s="38"/>
      <c r="L113" s="39"/>
      <c r="M113" s="40"/>
      <c r="N113" s="37"/>
      <c r="O113" s="36"/>
      <c r="P113" s="220"/>
      <c r="Q113" s="166"/>
      <c r="R113" s="58"/>
      <c r="S113" s="172"/>
    </row>
    <row r="114" spans="1:19" s="24" customFormat="1" ht="81.75" customHeight="1" x14ac:dyDescent="0.2">
      <c r="A114" s="41">
        <v>84</v>
      </c>
      <c r="B114" s="54">
        <v>71</v>
      </c>
      <c r="C114" s="54" t="s">
        <v>42</v>
      </c>
      <c r="D114" s="49" t="s">
        <v>298</v>
      </c>
      <c r="E114" s="70" t="s">
        <v>32</v>
      </c>
      <c r="F114" s="69">
        <v>876</v>
      </c>
      <c r="G114" s="54" t="s">
        <v>33</v>
      </c>
      <c r="H114" s="54">
        <v>1</v>
      </c>
      <c r="I114" s="77">
        <v>71100000000</v>
      </c>
      <c r="J114" s="54" t="s">
        <v>34</v>
      </c>
      <c r="K114" s="71">
        <v>320000</v>
      </c>
      <c r="L114" s="72">
        <v>44803</v>
      </c>
      <c r="M114" s="72">
        <v>44890</v>
      </c>
      <c r="N114" s="87" t="s">
        <v>53</v>
      </c>
      <c r="O114" s="61" t="s">
        <v>52</v>
      </c>
      <c r="P114" s="54" t="s">
        <v>50</v>
      </c>
      <c r="Q114" s="167" t="s">
        <v>50</v>
      </c>
      <c r="R114" s="168" t="s">
        <v>50</v>
      </c>
      <c r="S114" s="172"/>
    </row>
    <row r="115" spans="1:19" s="24" customFormat="1" ht="69" customHeight="1" x14ac:dyDescent="0.2">
      <c r="A115" s="41">
        <v>85</v>
      </c>
      <c r="B115" s="118" t="s">
        <v>77</v>
      </c>
      <c r="C115" s="118" t="s">
        <v>77</v>
      </c>
      <c r="D115" s="113" t="s">
        <v>78</v>
      </c>
      <c r="E115" s="70" t="s">
        <v>32</v>
      </c>
      <c r="F115" s="69">
        <v>876</v>
      </c>
      <c r="G115" s="54" t="s">
        <v>33</v>
      </c>
      <c r="H115" s="54">
        <v>1</v>
      </c>
      <c r="I115" s="54">
        <v>71100000000</v>
      </c>
      <c r="J115" s="54" t="s">
        <v>34</v>
      </c>
      <c r="K115" s="71">
        <v>320000</v>
      </c>
      <c r="L115" s="90">
        <v>44805</v>
      </c>
      <c r="M115" s="91">
        <v>44910</v>
      </c>
      <c r="N115" s="87" t="s">
        <v>54</v>
      </c>
      <c r="O115" s="61" t="s">
        <v>52</v>
      </c>
      <c r="P115" s="54" t="s">
        <v>50</v>
      </c>
      <c r="Q115" s="167" t="s">
        <v>50</v>
      </c>
      <c r="R115" s="168" t="s">
        <v>50</v>
      </c>
      <c r="S115" s="172"/>
    </row>
    <row r="116" spans="1:19" s="24" customFormat="1" ht="88.5" customHeight="1" x14ac:dyDescent="0.2">
      <c r="A116" s="41">
        <v>86</v>
      </c>
      <c r="B116" s="112" t="s">
        <v>104</v>
      </c>
      <c r="C116" s="112" t="s">
        <v>105</v>
      </c>
      <c r="D116" s="113" t="s">
        <v>110</v>
      </c>
      <c r="E116" s="70" t="s">
        <v>32</v>
      </c>
      <c r="F116" s="69">
        <v>876</v>
      </c>
      <c r="G116" s="54" t="s">
        <v>33</v>
      </c>
      <c r="H116" s="54">
        <v>1</v>
      </c>
      <c r="I116" s="54">
        <v>71100000000</v>
      </c>
      <c r="J116" s="54" t="s">
        <v>34</v>
      </c>
      <c r="K116" s="71">
        <f>1300000*1.2</f>
        <v>1560000</v>
      </c>
      <c r="L116" s="90">
        <v>44744</v>
      </c>
      <c r="M116" s="91">
        <v>44897</v>
      </c>
      <c r="N116" s="87" t="s">
        <v>36</v>
      </c>
      <c r="O116" s="61" t="s">
        <v>50</v>
      </c>
      <c r="P116" s="54" t="s">
        <v>50</v>
      </c>
      <c r="Q116" s="167" t="s">
        <v>50</v>
      </c>
      <c r="R116" s="168" t="s">
        <v>50</v>
      </c>
      <c r="S116" s="172"/>
    </row>
    <row r="117" spans="1:19" s="24" customFormat="1" ht="69" customHeight="1" x14ac:dyDescent="0.2">
      <c r="A117" s="41">
        <v>87</v>
      </c>
      <c r="B117" s="112" t="s">
        <v>111</v>
      </c>
      <c r="C117" s="112" t="s">
        <v>112</v>
      </c>
      <c r="D117" s="113" t="s">
        <v>113</v>
      </c>
      <c r="E117" s="70" t="s">
        <v>32</v>
      </c>
      <c r="F117" s="69">
        <v>876</v>
      </c>
      <c r="G117" s="54" t="s">
        <v>33</v>
      </c>
      <c r="H117" s="54">
        <v>1</v>
      </c>
      <c r="I117" s="54">
        <v>71100000000</v>
      </c>
      <c r="J117" s="54" t="s">
        <v>34</v>
      </c>
      <c r="K117" s="71">
        <v>174600</v>
      </c>
      <c r="L117" s="90">
        <v>44744</v>
      </c>
      <c r="M117" s="91">
        <v>44897</v>
      </c>
      <c r="N117" s="87" t="s">
        <v>114</v>
      </c>
      <c r="O117" s="61" t="s">
        <v>52</v>
      </c>
      <c r="P117" s="54" t="s">
        <v>50</v>
      </c>
      <c r="Q117" s="167" t="s">
        <v>50</v>
      </c>
      <c r="R117" s="168" t="s">
        <v>50</v>
      </c>
      <c r="S117" s="172"/>
    </row>
    <row r="118" spans="1:19" s="24" customFormat="1" ht="69" customHeight="1" x14ac:dyDescent="0.2">
      <c r="A118" s="41">
        <v>88</v>
      </c>
      <c r="B118" s="112" t="s">
        <v>91</v>
      </c>
      <c r="C118" s="112" t="s">
        <v>92</v>
      </c>
      <c r="D118" s="113" t="s">
        <v>115</v>
      </c>
      <c r="E118" s="70" t="s">
        <v>32</v>
      </c>
      <c r="F118" s="69">
        <v>876</v>
      </c>
      <c r="G118" s="54" t="s">
        <v>33</v>
      </c>
      <c r="H118" s="54">
        <v>1</v>
      </c>
      <c r="I118" s="54">
        <v>71100000000</v>
      </c>
      <c r="J118" s="54" t="s">
        <v>34</v>
      </c>
      <c r="K118" s="71">
        <f>483000*1.2</f>
        <v>579600</v>
      </c>
      <c r="L118" s="90">
        <v>44775</v>
      </c>
      <c r="M118" s="91">
        <v>44896</v>
      </c>
      <c r="N118" s="87" t="s">
        <v>36</v>
      </c>
      <c r="O118" s="61" t="s">
        <v>50</v>
      </c>
      <c r="P118" s="54" t="s">
        <v>50</v>
      </c>
      <c r="Q118" s="167" t="s">
        <v>50</v>
      </c>
      <c r="R118" s="168" t="s">
        <v>50</v>
      </c>
      <c r="S118" s="172"/>
    </row>
    <row r="119" spans="1:19" s="29" customFormat="1" ht="24" customHeight="1" x14ac:dyDescent="0.2">
      <c r="A119" s="41"/>
      <c r="B119" s="34"/>
      <c r="C119" s="34"/>
      <c r="D119" s="35" t="s">
        <v>37</v>
      </c>
      <c r="E119" s="36"/>
      <c r="F119" s="37"/>
      <c r="G119" s="37"/>
      <c r="H119" s="37"/>
      <c r="I119" s="76"/>
      <c r="J119" s="37"/>
      <c r="K119" s="38"/>
      <c r="L119" s="39"/>
      <c r="M119" s="40"/>
      <c r="N119" s="37"/>
      <c r="O119" s="36"/>
      <c r="P119" s="220"/>
      <c r="Q119" s="166"/>
      <c r="R119" s="58"/>
      <c r="S119" s="171"/>
    </row>
    <row r="120" spans="1:19" s="29" customFormat="1" ht="76.5" customHeight="1" x14ac:dyDescent="0.2">
      <c r="A120" s="44">
        <v>89</v>
      </c>
      <c r="B120" s="78" t="s">
        <v>41</v>
      </c>
      <c r="C120" s="78" t="s">
        <v>41</v>
      </c>
      <c r="D120" s="79" t="s">
        <v>47</v>
      </c>
      <c r="E120" s="44" t="s">
        <v>32</v>
      </c>
      <c r="F120" s="44">
        <v>876</v>
      </c>
      <c r="G120" s="44" t="s">
        <v>33</v>
      </c>
      <c r="H120" s="44">
        <v>1</v>
      </c>
      <c r="I120" s="80">
        <v>71100000000</v>
      </c>
      <c r="J120" s="44" t="s">
        <v>34</v>
      </c>
      <c r="K120" s="81">
        <v>490000</v>
      </c>
      <c r="L120" s="82">
        <v>44866</v>
      </c>
      <c r="M120" s="82">
        <v>45291</v>
      </c>
      <c r="N120" s="86" t="s">
        <v>51</v>
      </c>
      <c r="O120" s="48" t="s">
        <v>52</v>
      </c>
      <c r="P120" s="44" t="s">
        <v>52</v>
      </c>
      <c r="Q120" s="167" t="s">
        <v>50</v>
      </c>
      <c r="R120" s="168" t="s">
        <v>50</v>
      </c>
      <c r="S120" s="171"/>
    </row>
    <row r="121" spans="1:19" ht="51" x14ac:dyDescent="0.25">
      <c r="A121" s="44">
        <v>90</v>
      </c>
      <c r="B121" s="96" t="s">
        <v>63</v>
      </c>
      <c r="C121" s="97" t="s">
        <v>228</v>
      </c>
      <c r="D121" s="98" t="s">
        <v>64</v>
      </c>
      <c r="E121" s="99" t="s">
        <v>32</v>
      </c>
      <c r="F121" s="100">
        <v>112</v>
      </c>
      <c r="G121" s="44" t="s">
        <v>33</v>
      </c>
      <c r="H121" s="99">
        <v>1</v>
      </c>
      <c r="I121" s="80">
        <v>71100000000</v>
      </c>
      <c r="J121" s="44" t="s">
        <v>34</v>
      </c>
      <c r="K121" s="102">
        <v>7157000</v>
      </c>
      <c r="L121" s="103">
        <v>44838</v>
      </c>
      <c r="M121" s="103">
        <v>45291</v>
      </c>
      <c r="N121" s="104" t="s">
        <v>51</v>
      </c>
      <c r="O121" s="105" t="s">
        <v>65</v>
      </c>
      <c r="P121" s="105" t="s">
        <v>52</v>
      </c>
      <c r="Q121" s="167" t="s">
        <v>50</v>
      </c>
      <c r="R121" s="168" t="s">
        <v>50</v>
      </c>
      <c r="S121" s="119"/>
    </row>
    <row r="122" spans="1:19" s="25" customFormat="1" ht="51" x14ac:dyDescent="0.2">
      <c r="A122" s="44">
        <v>91</v>
      </c>
      <c r="B122" s="106" t="s">
        <v>66</v>
      </c>
      <c r="C122" s="106" t="s">
        <v>66</v>
      </c>
      <c r="D122" s="107" t="s">
        <v>67</v>
      </c>
      <c r="E122" s="99" t="s">
        <v>32</v>
      </c>
      <c r="F122" s="87">
        <v>876</v>
      </c>
      <c r="G122" s="44" t="s">
        <v>33</v>
      </c>
      <c r="H122" s="99">
        <v>1</v>
      </c>
      <c r="I122" s="80">
        <v>71100000000</v>
      </c>
      <c r="J122" s="44" t="s">
        <v>34</v>
      </c>
      <c r="K122" s="108">
        <v>3920000</v>
      </c>
      <c r="L122" s="103">
        <v>44839</v>
      </c>
      <c r="M122" s="103">
        <v>46022</v>
      </c>
      <c r="N122" s="109" t="s">
        <v>68</v>
      </c>
      <c r="O122" s="105" t="s">
        <v>65</v>
      </c>
      <c r="P122" s="105" t="s">
        <v>50</v>
      </c>
      <c r="Q122" s="167" t="s">
        <v>50</v>
      </c>
      <c r="R122" s="168" t="s">
        <v>50</v>
      </c>
      <c r="S122" s="57"/>
    </row>
    <row r="123" spans="1:19" s="25" customFormat="1" ht="52.5" customHeight="1" x14ac:dyDescent="0.2">
      <c r="A123" s="44">
        <v>92</v>
      </c>
      <c r="B123" s="106" t="s">
        <v>69</v>
      </c>
      <c r="C123" s="106" t="s">
        <v>70</v>
      </c>
      <c r="D123" s="107" t="s">
        <v>71</v>
      </c>
      <c r="E123" s="99" t="s">
        <v>32</v>
      </c>
      <c r="F123" s="87">
        <v>876</v>
      </c>
      <c r="G123" s="44" t="s">
        <v>33</v>
      </c>
      <c r="H123" s="99">
        <v>1</v>
      </c>
      <c r="I123" s="80">
        <v>71100000000</v>
      </c>
      <c r="J123" s="44" t="s">
        <v>34</v>
      </c>
      <c r="K123" s="108">
        <v>1154332</v>
      </c>
      <c r="L123" s="103">
        <v>44839</v>
      </c>
      <c r="M123" s="103">
        <v>45291</v>
      </c>
      <c r="N123" s="109" t="s">
        <v>62</v>
      </c>
      <c r="O123" s="105" t="s">
        <v>65</v>
      </c>
      <c r="P123" s="105" t="s">
        <v>50</v>
      </c>
      <c r="Q123" s="167" t="s">
        <v>50</v>
      </c>
      <c r="R123" s="168" t="s">
        <v>50</v>
      </c>
      <c r="S123" s="174" t="s">
        <v>52</v>
      </c>
    </row>
    <row r="124" spans="1:19" s="25" customFormat="1" ht="51" x14ac:dyDescent="0.2">
      <c r="A124" s="44">
        <v>93</v>
      </c>
      <c r="B124" s="106" t="s">
        <v>69</v>
      </c>
      <c r="C124" s="106" t="s">
        <v>70</v>
      </c>
      <c r="D124" s="107" t="s">
        <v>72</v>
      </c>
      <c r="E124" s="99" t="s">
        <v>32</v>
      </c>
      <c r="F124" s="87">
        <v>876</v>
      </c>
      <c r="G124" s="44" t="s">
        <v>33</v>
      </c>
      <c r="H124" s="99">
        <v>1</v>
      </c>
      <c r="I124" s="80">
        <v>71100000000</v>
      </c>
      <c r="J124" s="44" t="s">
        <v>34</v>
      </c>
      <c r="K124" s="108">
        <v>339000</v>
      </c>
      <c r="L124" s="103">
        <v>44839</v>
      </c>
      <c r="M124" s="103">
        <v>45291</v>
      </c>
      <c r="N124" s="109" t="s">
        <v>62</v>
      </c>
      <c r="O124" s="105" t="s">
        <v>65</v>
      </c>
      <c r="P124" s="105" t="s">
        <v>50</v>
      </c>
      <c r="Q124" s="167" t="s">
        <v>50</v>
      </c>
      <c r="R124" s="168" t="s">
        <v>50</v>
      </c>
      <c r="S124" s="174" t="s">
        <v>52</v>
      </c>
    </row>
    <row r="125" spans="1:19" s="47" customFormat="1" ht="51" x14ac:dyDescent="0.2">
      <c r="A125" s="44">
        <v>94</v>
      </c>
      <c r="B125" s="106" t="s">
        <v>73</v>
      </c>
      <c r="C125" s="106" t="s">
        <v>235</v>
      </c>
      <c r="D125" s="107" t="s">
        <v>74</v>
      </c>
      <c r="E125" s="99" t="s">
        <v>32</v>
      </c>
      <c r="F125" s="87">
        <v>876</v>
      </c>
      <c r="G125" s="44" t="s">
        <v>33</v>
      </c>
      <c r="H125" s="99">
        <v>1</v>
      </c>
      <c r="I125" s="80">
        <v>71100000000</v>
      </c>
      <c r="J125" s="44" t="s">
        <v>34</v>
      </c>
      <c r="K125" s="108">
        <v>360000</v>
      </c>
      <c r="L125" s="103">
        <v>44839</v>
      </c>
      <c r="M125" s="103">
        <v>45291</v>
      </c>
      <c r="N125" s="109" t="s">
        <v>62</v>
      </c>
      <c r="O125" s="105" t="s">
        <v>65</v>
      </c>
      <c r="P125" s="105" t="s">
        <v>50</v>
      </c>
      <c r="Q125" s="167" t="s">
        <v>50</v>
      </c>
      <c r="R125" s="168" t="s">
        <v>50</v>
      </c>
      <c r="S125" s="174" t="s">
        <v>52</v>
      </c>
    </row>
    <row r="126" spans="1:19" s="47" customFormat="1" ht="51" x14ac:dyDescent="0.2">
      <c r="A126" s="44">
        <v>95</v>
      </c>
      <c r="B126" s="110" t="s">
        <v>75</v>
      </c>
      <c r="C126" s="110" t="s">
        <v>75</v>
      </c>
      <c r="D126" s="101" t="s">
        <v>76</v>
      </c>
      <c r="E126" s="99" t="s">
        <v>32</v>
      </c>
      <c r="F126" s="110" t="s">
        <v>60</v>
      </c>
      <c r="G126" s="44" t="s">
        <v>33</v>
      </c>
      <c r="H126" s="110" t="s">
        <v>61</v>
      </c>
      <c r="I126" s="80">
        <v>71100000000</v>
      </c>
      <c r="J126" s="44" t="s">
        <v>34</v>
      </c>
      <c r="K126" s="111">
        <f>468000*1.2</f>
        <v>561600</v>
      </c>
      <c r="L126" s="103">
        <v>44870</v>
      </c>
      <c r="M126" s="103">
        <v>45291</v>
      </c>
      <c r="N126" s="61" t="s">
        <v>36</v>
      </c>
      <c r="O126" s="110" t="s">
        <v>50</v>
      </c>
      <c r="P126" s="105" t="s">
        <v>50</v>
      </c>
      <c r="Q126" s="167" t="s">
        <v>50</v>
      </c>
      <c r="R126" s="168" t="s">
        <v>50</v>
      </c>
      <c r="S126" s="152"/>
    </row>
    <row r="127" spans="1:19" s="47" customFormat="1" ht="51" x14ac:dyDescent="0.2">
      <c r="A127" s="44">
        <v>96</v>
      </c>
      <c r="B127" s="110" t="s">
        <v>79</v>
      </c>
      <c r="C127" s="110" t="s">
        <v>80</v>
      </c>
      <c r="D127" s="41" t="s">
        <v>277</v>
      </c>
      <c r="E127" s="114" t="s">
        <v>32</v>
      </c>
      <c r="F127" s="44">
        <v>876</v>
      </c>
      <c r="G127" s="43" t="s">
        <v>33</v>
      </c>
      <c r="H127" s="43">
        <v>1</v>
      </c>
      <c r="I127" s="43">
        <v>71100000000</v>
      </c>
      <c r="J127" s="46" t="s">
        <v>34</v>
      </c>
      <c r="K127" s="115">
        <v>500000</v>
      </c>
      <c r="L127" s="116">
        <v>44866</v>
      </c>
      <c r="M127" s="116">
        <v>45274</v>
      </c>
      <c r="N127" s="86" t="s">
        <v>51</v>
      </c>
      <c r="O127" s="117" t="s">
        <v>52</v>
      </c>
      <c r="P127" s="105" t="s">
        <v>52</v>
      </c>
      <c r="Q127" s="167" t="s">
        <v>50</v>
      </c>
      <c r="R127" s="168" t="s">
        <v>50</v>
      </c>
      <c r="S127" s="152"/>
    </row>
    <row r="128" spans="1:19" s="47" customFormat="1" ht="51" x14ac:dyDescent="0.2">
      <c r="A128" s="44">
        <v>97</v>
      </c>
      <c r="B128" s="110" t="s">
        <v>283</v>
      </c>
      <c r="C128" s="110" t="s">
        <v>80</v>
      </c>
      <c r="D128" s="41" t="s">
        <v>284</v>
      </c>
      <c r="E128" s="114" t="s">
        <v>32</v>
      </c>
      <c r="F128" s="44">
        <v>877</v>
      </c>
      <c r="G128" s="43" t="s">
        <v>33</v>
      </c>
      <c r="H128" s="43">
        <v>1</v>
      </c>
      <c r="I128" s="43">
        <v>71100000000</v>
      </c>
      <c r="J128" s="46" t="s">
        <v>34</v>
      </c>
      <c r="K128" s="115"/>
      <c r="L128" s="116"/>
      <c r="M128" s="116"/>
      <c r="N128" s="86"/>
      <c r="O128" s="117"/>
      <c r="P128" s="105"/>
      <c r="Q128" s="167" t="s">
        <v>50</v>
      </c>
      <c r="R128" s="168" t="s">
        <v>50</v>
      </c>
      <c r="S128" s="152"/>
    </row>
    <row r="129" spans="1:19" s="2" customFormat="1" ht="76.5" x14ac:dyDescent="0.2">
      <c r="A129" s="44">
        <v>98</v>
      </c>
      <c r="B129" s="142" t="s">
        <v>81</v>
      </c>
      <c r="C129" s="133" t="s">
        <v>81</v>
      </c>
      <c r="D129" s="46" t="s">
        <v>82</v>
      </c>
      <c r="E129" s="114" t="s">
        <v>32</v>
      </c>
      <c r="F129" s="44">
        <v>876</v>
      </c>
      <c r="G129" s="43" t="s">
        <v>33</v>
      </c>
      <c r="H129" s="43">
        <v>1</v>
      </c>
      <c r="I129" s="43">
        <v>71100000000</v>
      </c>
      <c r="J129" s="46" t="s">
        <v>34</v>
      </c>
      <c r="K129" s="115">
        <v>2369572.2000000002</v>
      </c>
      <c r="L129" s="143">
        <v>44835</v>
      </c>
      <c r="M129" s="143">
        <v>45261</v>
      </c>
      <c r="N129" s="86" t="s">
        <v>51</v>
      </c>
      <c r="O129" s="117" t="s">
        <v>52</v>
      </c>
      <c r="P129" s="105" t="s">
        <v>52</v>
      </c>
      <c r="Q129" s="167" t="s">
        <v>50</v>
      </c>
      <c r="R129" s="168" t="s">
        <v>50</v>
      </c>
      <c r="S129" s="153"/>
    </row>
    <row r="130" spans="1:19" s="2" customFormat="1" ht="51" x14ac:dyDescent="0.2">
      <c r="A130" s="44">
        <v>99</v>
      </c>
      <c r="B130" s="142" t="s">
        <v>83</v>
      </c>
      <c r="C130" s="95" t="s">
        <v>84</v>
      </c>
      <c r="D130" s="46" t="s">
        <v>285</v>
      </c>
      <c r="E130" s="114" t="s">
        <v>32</v>
      </c>
      <c r="F130" s="44">
        <v>876</v>
      </c>
      <c r="G130" s="43" t="s">
        <v>33</v>
      </c>
      <c r="H130" s="43">
        <v>1</v>
      </c>
      <c r="I130" s="43">
        <v>71100000000</v>
      </c>
      <c r="J130" s="46" t="s">
        <v>34</v>
      </c>
      <c r="K130" s="115">
        <v>400000</v>
      </c>
      <c r="L130" s="143">
        <v>44866</v>
      </c>
      <c r="M130" s="143">
        <v>45261</v>
      </c>
      <c r="N130" s="135" t="s">
        <v>51</v>
      </c>
      <c r="O130" s="117" t="s">
        <v>52</v>
      </c>
      <c r="P130" s="105" t="s">
        <v>52</v>
      </c>
      <c r="Q130" s="167" t="s">
        <v>50</v>
      </c>
      <c r="R130" s="168" t="s">
        <v>50</v>
      </c>
      <c r="S130" s="153"/>
    </row>
    <row r="131" spans="1:19" s="2" customFormat="1" ht="39.75" customHeight="1" x14ac:dyDescent="0.2">
      <c r="A131" s="44">
        <v>100</v>
      </c>
      <c r="B131" s="142" t="s">
        <v>83</v>
      </c>
      <c r="C131" s="95" t="s">
        <v>84</v>
      </c>
      <c r="D131" s="46" t="s">
        <v>286</v>
      </c>
      <c r="E131" s="114" t="s">
        <v>32</v>
      </c>
      <c r="F131" s="44">
        <v>876</v>
      </c>
      <c r="G131" s="43" t="s">
        <v>33</v>
      </c>
      <c r="H131" s="43">
        <v>1</v>
      </c>
      <c r="I131" s="43">
        <v>71100000000</v>
      </c>
      <c r="J131" s="46" t="s">
        <v>34</v>
      </c>
      <c r="K131" s="115"/>
      <c r="L131" s="143"/>
      <c r="M131" s="189"/>
      <c r="N131" s="136"/>
      <c r="O131" s="190"/>
      <c r="P131" s="105"/>
      <c r="Q131" s="167" t="s">
        <v>50</v>
      </c>
      <c r="R131" s="168" t="s">
        <v>50</v>
      </c>
      <c r="S131" s="153"/>
    </row>
    <row r="132" spans="1:19" s="2" customFormat="1" ht="49.5" customHeight="1" x14ac:dyDescent="0.2">
      <c r="A132" s="44">
        <v>101</v>
      </c>
      <c r="B132" s="142" t="s">
        <v>85</v>
      </c>
      <c r="C132" s="133" t="s">
        <v>85</v>
      </c>
      <c r="D132" s="41" t="s">
        <v>299</v>
      </c>
      <c r="E132" s="43" t="s">
        <v>32</v>
      </c>
      <c r="F132" s="44">
        <v>876</v>
      </c>
      <c r="G132" s="43" t="s">
        <v>33</v>
      </c>
      <c r="H132" s="43">
        <v>1</v>
      </c>
      <c r="I132" s="43">
        <v>71100000000</v>
      </c>
      <c r="J132" s="46" t="s">
        <v>34</v>
      </c>
      <c r="K132" s="120">
        <v>25000000</v>
      </c>
      <c r="L132" s="144">
        <v>44835</v>
      </c>
      <c r="M132" s="145" t="s">
        <v>86</v>
      </c>
      <c r="N132" s="43" t="s">
        <v>53</v>
      </c>
      <c r="O132" s="146" t="s">
        <v>52</v>
      </c>
      <c r="P132" s="105" t="s">
        <v>50</v>
      </c>
      <c r="Q132" s="167" t="s">
        <v>50</v>
      </c>
      <c r="R132" s="168" t="s">
        <v>50</v>
      </c>
      <c r="S132" s="153"/>
    </row>
    <row r="133" spans="1:19" s="2" customFormat="1" ht="70.5" customHeight="1" x14ac:dyDescent="0.2">
      <c r="A133" s="44">
        <v>102</v>
      </c>
      <c r="B133" s="61" t="s">
        <v>94</v>
      </c>
      <c r="C133" s="138" t="s">
        <v>116</v>
      </c>
      <c r="D133" s="107" t="s">
        <v>117</v>
      </c>
      <c r="E133" s="87" t="s">
        <v>32</v>
      </c>
      <c r="F133" s="87">
        <v>876</v>
      </c>
      <c r="G133" s="87" t="s">
        <v>33</v>
      </c>
      <c r="H133" s="87">
        <v>1</v>
      </c>
      <c r="I133" s="87">
        <v>71100000000</v>
      </c>
      <c r="J133" s="87" t="s">
        <v>34</v>
      </c>
      <c r="K133" s="139">
        <f>864000*1.2</f>
        <v>1036800</v>
      </c>
      <c r="L133" s="140">
        <v>44836</v>
      </c>
      <c r="M133" s="140">
        <v>45993</v>
      </c>
      <c r="N133" s="104" t="s">
        <v>36</v>
      </c>
      <c r="O133" s="141" t="s">
        <v>50</v>
      </c>
      <c r="P133" s="223" t="s">
        <v>50</v>
      </c>
      <c r="Q133" s="167" t="s">
        <v>50</v>
      </c>
      <c r="R133" s="168" t="s">
        <v>50</v>
      </c>
      <c r="S133" s="153"/>
    </row>
    <row r="134" spans="1:19" s="2" customFormat="1" ht="51" x14ac:dyDescent="0.2">
      <c r="A134" s="44">
        <v>103</v>
      </c>
      <c r="B134" s="61" t="s">
        <v>94</v>
      </c>
      <c r="C134" s="138" t="s">
        <v>116</v>
      </c>
      <c r="D134" s="107" t="s">
        <v>301</v>
      </c>
      <c r="E134" s="87" t="s">
        <v>32</v>
      </c>
      <c r="F134" s="87">
        <v>876</v>
      </c>
      <c r="G134" s="87" t="s">
        <v>33</v>
      </c>
      <c r="H134" s="87">
        <v>1</v>
      </c>
      <c r="I134" s="87">
        <v>71100000000</v>
      </c>
      <c r="J134" s="87" t="s">
        <v>34</v>
      </c>
      <c r="K134" s="164">
        <f>5100000*1.2</f>
        <v>6120000</v>
      </c>
      <c r="L134" s="140">
        <v>44836</v>
      </c>
      <c r="M134" s="140">
        <v>45993</v>
      </c>
      <c r="N134" s="104" t="s">
        <v>36</v>
      </c>
      <c r="O134" s="141" t="s">
        <v>50</v>
      </c>
      <c r="P134" s="223" t="s">
        <v>50</v>
      </c>
      <c r="Q134" s="167" t="s">
        <v>50</v>
      </c>
      <c r="R134" s="168" t="s">
        <v>50</v>
      </c>
      <c r="S134" s="174" t="s">
        <v>52</v>
      </c>
    </row>
    <row r="135" spans="1:19" s="2" customFormat="1" ht="51" x14ac:dyDescent="0.2">
      <c r="A135" s="44">
        <v>104</v>
      </c>
      <c r="B135" s="61" t="s">
        <v>94</v>
      </c>
      <c r="C135" s="138" t="s">
        <v>116</v>
      </c>
      <c r="D135" s="107" t="s">
        <v>300</v>
      </c>
      <c r="E135" s="87" t="s">
        <v>32</v>
      </c>
      <c r="F135" s="87">
        <v>876</v>
      </c>
      <c r="G135" s="87" t="s">
        <v>33</v>
      </c>
      <c r="H135" s="87">
        <v>1</v>
      </c>
      <c r="I135" s="87">
        <v>71100000000</v>
      </c>
      <c r="J135" s="87" t="s">
        <v>34</v>
      </c>
      <c r="K135" s="139">
        <f>2100000*1.2</f>
        <v>2520000</v>
      </c>
      <c r="L135" s="140">
        <v>44836</v>
      </c>
      <c r="M135" s="140">
        <v>45993</v>
      </c>
      <c r="N135" s="104" t="s">
        <v>36</v>
      </c>
      <c r="O135" s="141" t="s">
        <v>50</v>
      </c>
      <c r="P135" s="223" t="s">
        <v>50</v>
      </c>
      <c r="Q135" s="167" t="s">
        <v>50</v>
      </c>
      <c r="R135" s="168" t="s">
        <v>50</v>
      </c>
      <c r="S135" s="153"/>
    </row>
    <row r="136" spans="1:19" s="2" customFormat="1" ht="51" x14ac:dyDescent="0.2">
      <c r="A136" s="44">
        <v>105</v>
      </c>
      <c r="B136" s="61" t="s">
        <v>94</v>
      </c>
      <c r="C136" s="138" t="s">
        <v>116</v>
      </c>
      <c r="D136" s="107" t="s">
        <v>118</v>
      </c>
      <c r="E136" s="87" t="s">
        <v>32</v>
      </c>
      <c r="F136" s="87">
        <v>876</v>
      </c>
      <c r="G136" s="87" t="s">
        <v>33</v>
      </c>
      <c r="H136" s="87">
        <v>1</v>
      </c>
      <c r="I136" s="87">
        <v>71100000000</v>
      </c>
      <c r="J136" s="87" t="s">
        <v>34</v>
      </c>
      <c r="K136" s="139">
        <f>1700000*1.2</f>
        <v>2040000</v>
      </c>
      <c r="L136" s="140">
        <v>44836</v>
      </c>
      <c r="M136" s="140">
        <v>45993</v>
      </c>
      <c r="N136" s="104" t="s">
        <v>36</v>
      </c>
      <c r="O136" s="141" t="s">
        <v>50</v>
      </c>
      <c r="P136" s="223" t="s">
        <v>50</v>
      </c>
      <c r="Q136" s="167" t="s">
        <v>50</v>
      </c>
      <c r="R136" s="168" t="s">
        <v>50</v>
      </c>
      <c r="S136" s="153"/>
    </row>
    <row r="137" spans="1:19" s="2" customFormat="1" ht="51" x14ac:dyDescent="0.2">
      <c r="A137" s="44">
        <v>106</v>
      </c>
      <c r="B137" s="61" t="s">
        <v>94</v>
      </c>
      <c r="C137" s="138" t="s">
        <v>116</v>
      </c>
      <c r="D137" s="107" t="s">
        <v>119</v>
      </c>
      <c r="E137" s="87" t="s">
        <v>32</v>
      </c>
      <c r="F137" s="87">
        <v>876</v>
      </c>
      <c r="G137" s="87" t="s">
        <v>33</v>
      </c>
      <c r="H137" s="87">
        <v>1</v>
      </c>
      <c r="I137" s="87">
        <v>71100000000</v>
      </c>
      <c r="J137" s="87" t="s">
        <v>34</v>
      </c>
      <c r="K137" s="139">
        <f>1578600*1.2</f>
        <v>1894320</v>
      </c>
      <c r="L137" s="140">
        <v>44836</v>
      </c>
      <c r="M137" s="140">
        <v>45993</v>
      </c>
      <c r="N137" s="104" t="s">
        <v>36</v>
      </c>
      <c r="O137" s="141" t="s">
        <v>50</v>
      </c>
      <c r="P137" s="223" t="s">
        <v>50</v>
      </c>
      <c r="Q137" s="167" t="s">
        <v>50</v>
      </c>
      <c r="R137" s="168" t="s">
        <v>50</v>
      </c>
      <c r="S137" s="153"/>
    </row>
    <row r="138" spans="1:19" s="2" customFormat="1" ht="51" x14ac:dyDescent="0.2">
      <c r="A138" s="44">
        <v>107</v>
      </c>
      <c r="B138" s="61" t="s">
        <v>94</v>
      </c>
      <c r="C138" s="138" t="s">
        <v>116</v>
      </c>
      <c r="D138" s="107" t="s">
        <v>302</v>
      </c>
      <c r="E138" s="87" t="s">
        <v>32</v>
      </c>
      <c r="F138" s="87">
        <v>876</v>
      </c>
      <c r="G138" s="87" t="s">
        <v>33</v>
      </c>
      <c r="H138" s="87">
        <v>1</v>
      </c>
      <c r="I138" s="87">
        <v>71100000000</v>
      </c>
      <c r="J138" s="87" t="s">
        <v>34</v>
      </c>
      <c r="K138" s="139">
        <v>2088000</v>
      </c>
      <c r="L138" s="140">
        <v>44836</v>
      </c>
      <c r="M138" s="140">
        <v>45993</v>
      </c>
      <c r="N138" s="104" t="s">
        <v>36</v>
      </c>
      <c r="O138" s="141" t="s">
        <v>50</v>
      </c>
      <c r="P138" s="223" t="s">
        <v>50</v>
      </c>
      <c r="Q138" s="167" t="s">
        <v>50</v>
      </c>
      <c r="R138" s="168" t="s">
        <v>50</v>
      </c>
      <c r="S138" s="153"/>
    </row>
    <row r="139" spans="1:19" s="2" customFormat="1" ht="57.75" customHeight="1" x14ac:dyDescent="0.2">
      <c r="A139" s="44">
        <v>108</v>
      </c>
      <c r="B139" s="61" t="s">
        <v>94</v>
      </c>
      <c r="C139" s="138" t="s">
        <v>116</v>
      </c>
      <c r="D139" s="107" t="s">
        <v>303</v>
      </c>
      <c r="E139" s="87" t="s">
        <v>32</v>
      </c>
      <c r="F139" s="87">
        <v>876</v>
      </c>
      <c r="G139" s="87" t="s">
        <v>33</v>
      </c>
      <c r="H139" s="87">
        <v>1</v>
      </c>
      <c r="I139" s="87">
        <v>71100000000</v>
      </c>
      <c r="J139" s="87" t="s">
        <v>34</v>
      </c>
      <c r="K139" s="139">
        <f>1944000*1.2</f>
        <v>2332800</v>
      </c>
      <c r="L139" s="140">
        <v>44836</v>
      </c>
      <c r="M139" s="140">
        <v>45993</v>
      </c>
      <c r="N139" s="104" t="s">
        <v>36</v>
      </c>
      <c r="O139" s="141" t="s">
        <v>50</v>
      </c>
      <c r="P139" s="223" t="s">
        <v>50</v>
      </c>
      <c r="Q139" s="167" t="s">
        <v>50</v>
      </c>
      <c r="R139" s="168" t="s">
        <v>50</v>
      </c>
      <c r="S139" s="153"/>
    </row>
    <row r="140" spans="1:19" ht="58.5" customHeight="1" x14ac:dyDescent="0.25">
      <c r="A140" s="44">
        <v>109</v>
      </c>
      <c r="B140" s="138" t="s">
        <v>130</v>
      </c>
      <c r="C140" s="138" t="s">
        <v>131</v>
      </c>
      <c r="D140" s="87" t="s">
        <v>304</v>
      </c>
      <c r="E140" s="87" t="s">
        <v>32</v>
      </c>
      <c r="F140" s="87">
        <v>876</v>
      </c>
      <c r="G140" s="87" t="s">
        <v>33</v>
      </c>
      <c r="H140" s="87">
        <v>1</v>
      </c>
      <c r="I140" s="87">
        <v>71136000000</v>
      </c>
      <c r="J140" s="87" t="s">
        <v>34</v>
      </c>
      <c r="K140" s="102">
        <f>1350000*1.2</f>
        <v>1620000</v>
      </c>
      <c r="L140" s="151">
        <v>44896</v>
      </c>
      <c r="M140" s="151">
        <v>45261</v>
      </c>
      <c r="N140" s="61" t="s">
        <v>36</v>
      </c>
      <c r="O140" s="54" t="s">
        <v>50</v>
      </c>
      <c r="P140" s="54" t="s">
        <v>50</v>
      </c>
      <c r="Q140" s="167" t="s">
        <v>50</v>
      </c>
      <c r="R140" s="168" t="s">
        <v>50</v>
      </c>
      <c r="S140" s="175" t="s">
        <v>52</v>
      </c>
    </row>
    <row r="141" spans="1:19" ht="54" customHeight="1" x14ac:dyDescent="0.25">
      <c r="A141" s="44">
        <v>110</v>
      </c>
      <c r="B141" s="138" t="s">
        <v>135</v>
      </c>
      <c r="C141" s="138" t="s">
        <v>135</v>
      </c>
      <c r="D141" s="87" t="s">
        <v>134</v>
      </c>
      <c r="E141" s="87" t="s">
        <v>32</v>
      </c>
      <c r="F141" s="87">
        <v>876</v>
      </c>
      <c r="G141" s="87" t="s">
        <v>33</v>
      </c>
      <c r="H141" s="87">
        <v>1</v>
      </c>
      <c r="I141" s="87">
        <v>71136000000</v>
      </c>
      <c r="J141" s="87" t="s">
        <v>34</v>
      </c>
      <c r="K141" s="102">
        <v>11800000</v>
      </c>
      <c r="L141" s="151">
        <v>44897</v>
      </c>
      <c r="M141" s="151">
        <v>45628</v>
      </c>
      <c r="N141" s="87" t="s">
        <v>53</v>
      </c>
      <c r="O141" s="54" t="s">
        <v>52</v>
      </c>
      <c r="P141" s="54" t="s">
        <v>50</v>
      </c>
      <c r="Q141" s="167" t="s">
        <v>50</v>
      </c>
      <c r="R141" s="168" t="s">
        <v>50</v>
      </c>
      <c r="S141" s="119"/>
    </row>
    <row r="142" spans="1:19" s="2" customFormat="1" ht="67.5" customHeight="1" x14ac:dyDescent="0.2">
      <c r="A142" s="44">
        <v>111</v>
      </c>
      <c r="B142" s="41" t="s">
        <v>132</v>
      </c>
      <c r="C142" s="205" t="s">
        <v>132</v>
      </c>
      <c r="D142" s="44" t="s">
        <v>319</v>
      </c>
      <c r="E142" s="155" t="s">
        <v>133</v>
      </c>
      <c r="F142" s="43">
        <v>876</v>
      </c>
      <c r="G142" s="43" t="s">
        <v>33</v>
      </c>
      <c r="H142" s="43">
        <v>1</v>
      </c>
      <c r="I142" s="99">
        <v>71100000000</v>
      </c>
      <c r="J142" s="99" t="s">
        <v>34</v>
      </c>
      <c r="K142" s="81">
        <v>1992913</v>
      </c>
      <c r="L142" s="206">
        <v>44564</v>
      </c>
      <c r="M142" s="44" t="s">
        <v>320</v>
      </c>
      <c r="N142" s="182" t="s">
        <v>288</v>
      </c>
      <c r="O142" s="44" t="s">
        <v>52</v>
      </c>
      <c r="P142" s="54" t="s">
        <v>52</v>
      </c>
      <c r="Q142" s="44" t="s">
        <v>50</v>
      </c>
      <c r="R142" s="44" t="s">
        <v>50</v>
      </c>
    </row>
    <row r="143" spans="1:19" s="8" customFormat="1" ht="51" x14ac:dyDescent="0.25">
      <c r="A143" s="44">
        <v>112</v>
      </c>
      <c r="B143" s="154" t="s">
        <v>137</v>
      </c>
      <c r="C143" s="154" t="s">
        <v>322</v>
      </c>
      <c r="D143" s="44" t="s">
        <v>321</v>
      </c>
      <c r="E143" s="155" t="s">
        <v>133</v>
      </c>
      <c r="F143" s="43">
        <v>876</v>
      </c>
      <c r="G143" s="43" t="s">
        <v>33</v>
      </c>
      <c r="H143" s="43">
        <v>1</v>
      </c>
      <c r="I143" s="99">
        <v>71100000000</v>
      </c>
      <c r="J143" s="99" t="s">
        <v>34</v>
      </c>
      <c r="K143" s="81">
        <v>225000</v>
      </c>
      <c r="L143" s="206">
        <v>44565</v>
      </c>
      <c r="M143" s="206">
        <v>44625</v>
      </c>
      <c r="N143" s="182" t="s">
        <v>36</v>
      </c>
      <c r="O143" s="44" t="s">
        <v>50</v>
      </c>
      <c r="P143" s="54" t="s">
        <v>50</v>
      </c>
      <c r="Q143" s="167" t="s">
        <v>50</v>
      </c>
      <c r="R143" s="168" t="s">
        <v>50</v>
      </c>
    </row>
    <row r="144" spans="1:19" s="8" customFormat="1" ht="75.75" customHeight="1" x14ac:dyDescent="0.25">
      <c r="A144" s="44">
        <v>113</v>
      </c>
      <c r="B144" s="154" t="s">
        <v>323</v>
      </c>
      <c r="C144" s="154" t="s">
        <v>324</v>
      </c>
      <c r="D144" s="44" t="s">
        <v>328</v>
      </c>
      <c r="E144" s="155" t="s">
        <v>133</v>
      </c>
      <c r="F144" s="43">
        <v>876</v>
      </c>
      <c r="G144" s="43" t="s">
        <v>33</v>
      </c>
      <c r="H144" s="43">
        <v>1</v>
      </c>
      <c r="I144" s="99">
        <v>71100000000</v>
      </c>
      <c r="J144" s="99" t="s">
        <v>34</v>
      </c>
      <c r="K144" s="81">
        <v>35000000</v>
      </c>
      <c r="L144" s="206">
        <v>44566</v>
      </c>
      <c r="M144" s="44" t="s">
        <v>320</v>
      </c>
      <c r="N144" s="182" t="s">
        <v>93</v>
      </c>
      <c r="O144" s="44" t="s">
        <v>52</v>
      </c>
      <c r="P144" s="54" t="s">
        <v>50</v>
      </c>
      <c r="Q144" s="167" t="s">
        <v>50</v>
      </c>
      <c r="R144" s="168" t="s">
        <v>50</v>
      </c>
    </row>
    <row r="145" spans="1:16383" s="8" customFormat="1" ht="51" x14ac:dyDescent="0.25">
      <c r="A145" s="44">
        <v>114</v>
      </c>
      <c r="B145" s="154" t="s">
        <v>326</v>
      </c>
      <c r="C145" s="154" t="s">
        <v>327</v>
      </c>
      <c r="D145" s="49" t="s">
        <v>325</v>
      </c>
      <c r="E145" s="44" t="s">
        <v>32</v>
      </c>
      <c r="F145" s="44">
        <v>876</v>
      </c>
      <c r="G145" s="43" t="s">
        <v>33</v>
      </c>
      <c r="H145" s="43">
        <v>1</v>
      </c>
      <c r="I145" s="75">
        <v>71100000000</v>
      </c>
      <c r="J145" s="46" t="s">
        <v>34</v>
      </c>
      <c r="K145" s="50">
        <v>696507.76</v>
      </c>
      <c r="L145" s="206">
        <v>44566</v>
      </c>
      <c r="M145" s="53">
        <v>44652</v>
      </c>
      <c r="N145" s="182" t="s">
        <v>36</v>
      </c>
      <c r="O145" s="44" t="s">
        <v>50</v>
      </c>
      <c r="P145" s="54" t="s">
        <v>50</v>
      </c>
      <c r="Q145" s="167" t="s">
        <v>50</v>
      </c>
      <c r="R145" s="168" t="s">
        <v>50</v>
      </c>
    </row>
    <row r="146" spans="1:16383" ht="58.5" customHeight="1" x14ac:dyDescent="0.25">
      <c r="A146" s="44">
        <v>115</v>
      </c>
      <c r="B146" s="46" t="s">
        <v>39</v>
      </c>
      <c r="C146" s="46" t="s">
        <v>39</v>
      </c>
      <c r="D146" s="49" t="s">
        <v>280</v>
      </c>
      <c r="E146" s="44" t="s">
        <v>32</v>
      </c>
      <c r="F146" s="44">
        <v>876</v>
      </c>
      <c r="G146" s="43" t="s">
        <v>33</v>
      </c>
      <c r="H146" s="43">
        <v>1</v>
      </c>
      <c r="I146" s="75">
        <v>71100000000</v>
      </c>
      <c r="J146" s="46" t="s">
        <v>34</v>
      </c>
      <c r="K146" s="50">
        <v>2200000</v>
      </c>
      <c r="L146" s="55" t="s">
        <v>48</v>
      </c>
      <c r="M146" s="53">
        <v>44743</v>
      </c>
      <c r="N146" s="86" t="s">
        <v>139</v>
      </c>
      <c r="O146" s="48" t="s">
        <v>50</v>
      </c>
      <c r="P146" s="44" t="s">
        <v>50</v>
      </c>
      <c r="Q146" s="167" t="s">
        <v>50</v>
      </c>
      <c r="R146" s="168" t="s">
        <v>50</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ht="15" customHeight="1" x14ac:dyDescent="0.25">
      <c r="D147"/>
      <c r="K147" s="163"/>
      <c r="L147" s="176"/>
      <c r="M147" s="6"/>
    </row>
    <row r="148" spans="1:16383" ht="15" customHeight="1" x14ac:dyDescent="0.25">
      <c r="D148"/>
      <c r="K148" s="163"/>
      <c r="M148" s="6"/>
    </row>
    <row r="149" spans="1:16383" ht="15" customHeight="1" x14ac:dyDescent="0.25">
      <c r="B149" s="24"/>
      <c r="D149"/>
      <c r="L149" s="191"/>
      <c r="M149" s="6"/>
    </row>
    <row r="150" spans="1:16383" ht="15" customHeight="1" x14ac:dyDescent="0.25">
      <c r="B150" s="162"/>
      <c r="D150"/>
      <c r="M150" s="6"/>
    </row>
    <row r="151" spans="1:16383" ht="15" customHeight="1" x14ac:dyDescent="0.25">
      <c r="D151"/>
      <c r="M151" s="6"/>
    </row>
    <row r="152" spans="1:16383" ht="15" customHeight="1" x14ac:dyDescent="0.25">
      <c r="D152"/>
      <c r="M152" s="6"/>
    </row>
    <row r="153" spans="1:16383" ht="15" customHeight="1" x14ac:dyDescent="0.25">
      <c r="D153"/>
      <c r="M153" s="6"/>
    </row>
    <row r="154" spans="1:16383" ht="15" customHeight="1" x14ac:dyDescent="0.25">
      <c r="D154"/>
      <c r="M154" s="6"/>
    </row>
    <row r="155" spans="1:16383" ht="15" customHeight="1" x14ac:dyDescent="0.25">
      <c r="D155"/>
      <c r="M155" s="6"/>
    </row>
    <row r="156" spans="1:16383" ht="15" customHeight="1" x14ac:dyDescent="0.25">
      <c r="D156"/>
      <c r="M156" s="6"/>
    </row>
    <row r="157" spans="1:16383" ht="15" customHeight="1" x14ac:dyDescent="0.25">
      <c r="D157"/>
      <c r="M157" s="6"/>
    </row>
    <row r="158" spans="1:16383" ht="15" customHeight="1" x14ac:dyDescent="0.25">
      <c r="D158"/>
      <c r="M158" s="6"/>
    </row>
    <row r="159" spans="1:16383" ht="15" customHeight="1" x14ac:dyDescent="0.25">
      <c r="D159"/>
      <c r="M159" s="6"/>
    </row>
    <row r="160" spans="1:16383" ht="15" customHeight="1" x14ac:dyDescent="0.25">
      <c r="M160" s="6"/>
    </row>
    <row r="161" spans="4:13" ht="15" customHeight="1" x14ac:dyDescent="0.25">
      <c r="D161"/>
      <c r="M161" s="6"/>
    </row>
    <row r="162" spans="4:13" ht="15" customHeight="1" x14ac:dyDescent="0.25">
      <c r="D162"/>
      <c r="M162" s="6"/>
    </row>
    <row r="163" spans="4:13" ht="15" customHeight="1" x14ac:dyDescent="0.25">
      <c r="D163"/>
      <c r="M163" s="6"/>
    </row>
    <row r="164" spans="4:13" ht="15" customHeight="1" x14ac:dyDescent="0.25">
      <c r="D164"/>
      <c r="M164" s="6"/>
    </row>
    <row r="165" spans="4:13" ht="15" customHeight="1" x14ac:dyDescent="0.25">
      <c r="D165"/>
      <c r="M165" s="6"/>
    </row>
    <row r="166" spans="4:13" ht="15" customHeight="1" x14ac:dyDescent="0.25">
      <c r="D166"/>
      <c r="M166" s="6"/>
    </row>
    <row r="167" spans="4:13" ht="15" customHeight="1" x14ac:dyDescent="0.25">
      <c r="D167"/>
      <c r="M167" s="6"/>
    </row>
    <row r="168" spans="4:13" ht="15" customHeight="1" x14ac:dyDescent="0.25">
      <c r="D168"/>
      <c r="M168" s="6"/>
    </row>
    <row r="169" spans="4:13" ht="15" customHeight="1" x14ac:dyDescent="0.25">
      <c r="D169"/>
      <c r="M169" s="6"/>
    </row>
    <row r="170" spans="4:13" ht="15" customHeight="1" x14ac:dyDescent="0.25">
      <c r="D170"/>
      <c r="M170" s="6"/>
    </row>
    <row r="171" spans="4:13" ht="15" customHeight="1" x14ac:dyDescent="0.25">
      <c r="D171"/>
      <c r="M171" s="6"/>
    </row>
    <row r="172" spans="4:13" ht="15" customHeight="1" x14ac:dyDescent="0.25">
      <c r="D172"/>
      <c r="M172" s="6"/>
    </row>
    <row r="173" spans="4:13" ht="15" customHeight="1" x14ac:dyDescent="0.25">
      <c r="D173"/>
      <c r="M173" s="6"/>
    </row>
    <row r="174" spans="4:13" ht="15" customHeight="1" x14ac:dyDescent="0.25">
      <c r="D174"/>
      <c r="M174" s="6"/>
    </row>
    <row r="175" spans="4:13" ht="15" customHeight="1" x14ac:dyDescent="0.25">
      <c r="D175"/>
      <c r="M175" s="6"/>
    </row>
    <row r="176" spans="4:13" ht="15" customHeight="1" x14ac:dyDescent="0.25">
      <c r="D176"/>
      <c r="M176" s="6"/>
    </row>
    <row r="177" spans="4:13" ht="15" customHeight="1" x14ac:dyDescent="0.25">
      <c r="D177"/>
      <c r="M177" s="6"/>
    </row>
    <row r="178" spans="4:13" ht="15" customHeight="1" x14ac:dyDescent="0.25">
      <c r="D178"/>
      <c r="M178" s="6"/>
    </row>
    <row r="179" spans="4:13" ht="15" customHeight="1" x14ac:dyDescent="0.25">
      <c r="D179"/>
      <c r="M179" s="6"/>
    </row>
    <row r="180" spans="4:13" ht="15" customHeight="1" x14ac:dyDescent="0.25">
      <c r="D180"/>
      <c r="M180" s="6"/>
    </row>
    <row r="181" spans="4:13" ht="15" customHeight="1" x14ac:dyDescent="0.25">
      <c r="D181"/>
      <c r="M181" s="6"/>
    </row>
    <row r="182" spans="4:13" ht="15" customHeight="1" x14ac:dyDescent="0.25">
      <c r="D182"/>
      <c r="M182" s="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sheetData>
  <autoFilter ref="A27:S146"/>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60"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C34"/>
  <sheetViews>
    <sheetView topLeftCell="A25" workbookViewId="0">
      <selection activeCell="K33" sqref="K33"/>
    </sheetView>
  </sheetViews>
  <sheetFormatPr defaultRowHeight="15" x14ac:dyDescent="0.25"/>
  <cols>
    <col min="1" max="1" width="4.5703125" customWidth="1"/>
    <col min="2" max="2" width="9.7109375" customWidth="1"/>
    <col min="3" max="3" width="12.7109375" customWidth="1"/>
    <col min="4" max="4" width="32.7109375"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customWidth="1"/>
    <col min="14" max="14" width="28.42578125" customWidth="1"/>
    <col min="15" max="15" width="9.85546875" customWidth="1"/>
    <col min="16" max="16" width="9.140625" hidden="1" customWidth="1"/>
    <col min="17" max="17" width="14.42578125" customWidth="1"/>
    <col min="18" max="18" width="12.140625" customWidth="1"/>
  </cols>
  <sheetData>
    <row r="2" spans="1:18" s="161" customFormat="1" ht="12.75" x14ac:dyDescent="0.2">
      <c r="A2" s="273" t="s">
        <v>305</v>
      </c>
      <c r="B2" s="273"/>
      <c r="C2" s="273"/>
      <c r="D2" s="275" t="s">
        <v>24</v>
      </c>
      <c r="E2" s="275" t="s">
        <v>24</v>
      </c>
      <c r="F2" s="275" t="s">
        <v>24</v>
      </c>
      <c r="G2" s="275" t="s">
        <v>24</v>
      </c>
      <c r="H2" s="275" t="s">
        <v>24</v>
      </c>
      <c r="I2" s="275" t="s">
        <v>24</v>
      </c>
      <c r="J2" s="275" t="s">
        <v>24</v>
      </c>
      <c r="K2" s="202"/>
      <c r="L2" s="203"/>
      <c r="M2" s="203"/>
      <c r="N2" s="202"/>
      <c r="O2" s="202"/>
      <c r="P2" s="202"/>
      <c r="Q2" s="202"/>
    </row>
    <row r="3" spans="1:18" s="161" customFormat="1" ht="28.5" customHeight="1" x14ac:dyDescent="0.2">
      <c r="A3" s="273" t="s">
        <v>306</v>
      </c>
      <c r="B3" s="273"/>
      <c r="C3" s="273"/>
      <c r="D3" s="275" t="s">
        <v>307</v>
      </c>
      <c r="E3" s="275" t="s">
        <v>308</v>
      </c>
      <c r="F3" s="275" t="s">
        <v>308</v>
      </c>
      <c r="G3" s="275" t="s">
        <v>308</v>
      </c>
      <c r="H3" s="275" t="s">
        <v>308</v>
      </c>
      <c r="I3" s="275" t="s">
        <v>308</v>
      </c>
      <c r="J3" s="275" t="s">
        <v>308</v>
      </c>
      <c r="K3" s="202"/>
      <c r="L3" s="203"/>
      <c r="M3" s="203"/>
      <c r="N3" s="202"/>
      <c r="O3" s="202"/>
      <c r="P3" s="202"/>
      <c r="Q3" s="202"/>
    </row>
    <row r="4" spans="1:18" s="161" customFormat="1" ht="12.75" x14ac:dyDescent="0.2">
      <c r="A4" s="273" t="s">
        <v>309</v>
      </c>
      <c r="B4" s="273"/>
      <c r="C4" s="273"/>
      <c r="D4" s="275" t="s">
        <v>310</v>
      </c>
      <c r="E4" s="275"/>
      <c r="F4" s="275"/>
      <c r="G4" s="275"/>
      <c r="H4" s="275"/>
      <c r="I4" s="275"/>
      <c r="J4" s="275"/>
      <c r="K4" s="202"/>
      <c r="L4" s="203"/>
      <c r="M4" s="203"/>
      <c r="N4" s="202"/>
      <c r="O4" s="202"/>
      <c r="P4" s="202"/>
      <c r="Q4" s="202"/>
    </row>
    <row r="5" spans="1:18" s="161" customFormat="1" ht="12.75" x14ac:dyDescent="0.2">
      <c r="A5" s="273" t="s">
        <v>311</v>
      </c>
      <c r="B5" s="273"/>
      <c r="C5" s="273"/>
      <c r="D5" s="274" t="s">
        <v>312</v>
      </c>
      <c r="E5" s="275" t="s">
        <v>313</v>
      </c>
      <c r="F5" s="275" t="s">
        <v>313</v>
      </c>
      <c r="G5" s="275" t="s">
        <v>313</v>
      </c>
      <c r="H5" s="275" t="s">
        <v>313</v>
      </c>
      <c r="I5" s="275" t="s">
        <v>313</v>
      </c>
      <c r="J5" s="275" t="s">
        <v>313</v>
      </c>
      <c r="K5" s="202"/>
      <c r="L5" s="203"/>
      <c r="M5" s="203"/>
      <c r="N5" s="202"/>
      <c r="O5" s="202"/>
      <c r="P5" s="202"/>
      <c r="Q5" s="202"/>
    </row>
    <row r="6" spans="1:18" s="161" customFormat="1" ht="12.75" x14ac:dyDescent="0.2">
      <c r="A6" s="273" t="s">
        <v>314</v>
      </c>
      <c r="B6" s="273"/>
      <c r="C6" s="273"/>
      <c r="D6" s="275">
        <v>8602015464</v>
      </c>
      <c r="E6" s="275">
        <v>8602015464</v>
      </c>
      <c r="F6" s="275">
        <v>8602015464</v>
      </c>
      <c r="G6" s="275">
        <v>8602015464</v>
      </c>
      <c r="H6" s="275">
        <v>8602015464</v>
      </c>
      <c r="I6" s="275">
        <v>8602015464</v>
      </c>
      <c r="J6" s="275">
        <v>8602015464</v>
      </c>
      <c r="K6" s="202"/>
      <c r="L6" s="203"/>
      <c r="M6" s="203"/>
      <c r="N6" s="202"/>
      <c r="O6" s="202"/>
      <c r="P6" s="202"/>
      <c r="Q6" s="202"/>
    </row>
    <row r="7" spans="1:18" s="161" customFormat="1" ht="12.75" x14ac:dyDescent="0.2">
      <c r="A7" s="273" t="s">
        <v>315</v>
      </c>
      <c r="B7" s="273"/>
      <c r="C7" s="273"/>
      <c r="D7" s="275">
        <v>860201001</v>
      </c>
      <c r="E7" s="275">
        <v>860201001</v>
      </c>
      <c r="F7" s="275">
        <v>860201001</v>
      </c>
      <c r="G7" s="275">
        <v>860201001</v>
      </c>
      <c r="H7" s="275">
        <v>860201001</v>
      </c>
      <c r="I7" s="275">
        <v>860201001</v>
      </c>
      <c r="J7" s="275">
        <v>860201001</v>
      </c>
      <c r="K7" s="202"/>
      <c r="L7" s="203"/>
      <c r="M7" s="203"/>
      <c r="N7" s="202"/>
      <c r="O7" s="202"/>
      <c r="P7" s="202"/>
      <c r="Q7" s="202"/>
    </row>
    <row r="8" spans="1:18" s="161" customFormat="1" ht="12.75" x14ac:dyDescent="0.2">
      <c r="A8" s="273" t="s">
        <v>316</v>
      </c>
      <c r="B8" s="273"/>
      <c r="C8" s="273"/>
      <c r="D8" s="276" t="s">
        <v>317</v>
      </c>
      <c r="E8" s="276" t="s">
        <v>318</v>
      </c>
      <c r="F8" s="276" t="s">
        <v>318</v>
      </c>
      <c r="G8" s="276" t="s">
        <v>318</v>
      </c>
      <c r="H8" s="276" t="s">
        <v>318</v>
      </c>
      <c r="I8" s="276" t="s">
        <v>318</v>
      </c>
      <c r="J8" s="276" t="s">
        <v>318</v>
      </c>
      <c r="K8" s="202"/>
      <c r="L8" s="203"/>
      <c r="M8" s="203"/>
      <c r="N8" s="202"/>
      <c r="O8" s="202"/>
      <c r="P8" s="202"/>
      <c r="Q8" s="202"/>
    </row>
    <row r="10" spans="1:18" s="8" customFormat="1" x14ac:dyDescent="0.25"/>
    <row r="11" spans="1:18" s="8" customFormat="1" ht="15.75" customHeight="1" x14ac:dyDescent="0.25">
      <c r="A11" s="13" t="s">
        <v>329</v>
      </c>
    </row>
    <row r="12" spans="1:18" s="8" customFormat="1" x14ac:dyDescent="0.25">
      <c r="A12" s="13"/>
    </row>
    <row r="13" spans="1:18" s="8" customFormat="1" ht="32.25" customHeight="1" x14ac:dyDescent="0.25">
      <c r="A13" s="266" t="s">
        <v>330</v>
      </c>
      <c r="B13" s="266"/>
      <c r="C13" s="266"/>
      <c r="D13" s="266"/>
      <c r="E13" s="266"/>
      <c r="F13" s="266"/>
      <c r="G13" s="266"/>
      <c r="H13" s="266"/>
      <c r="I13" s="266"/>
      <c r="J13" s="266"/>
      <c r="K13" s="266"/>
      <c r="L13" s="266"/>
      <c r="M13" s="266"/>
      <c r="N13" s="266"/>
      <c r="O13" s="266"/>
      <c r="P13" s="266"/>
      <c r="Q13" s="266"/>
      <c r="R13" s="266"/>
    </row>
    <row r="14" spans="1:18" s="8" customFormat="1" x14ac:dyDescent="0.25">
      <c r="A14" s="13"/>
    </row>
    <row r="15" spans="1:18" s="8" customFormat="1" ht="48.75" customHeight="1" x14ac:dyDescent="0.25">
      <c r="A15" s="266" t="s">
        <v>331</v>
      </c>
      <c r="B15" s="266"/>
      <c r="C15" s="266"/>
      <c r="D15" s="266"/>
      <c r="E15" s="266"/>
      <c r="F15" s="266"/>
      <c r="G15" s="266"/>
      <c r="H15" s="266"/>
      <c r="I15" s="266"/>
      <c r="J15" s="266"/>
      <c r="K15" s="266"/>
      <c r="L15" s="266"/>
      <c r="M15" s="266"/>
      <c r="N15" s="266"/>
      <c r="O15" s="266"/>
      <c r="P15" s="266"/>
      <c r="Q15" s="266"/>
      <c r="R15" s="266"/>
    </row>
    <row r="16" spans="1:18" s="8" customFormat="1" x14ac:dyDescent="0.25"/>
    <row r="18" spans="1:16383" ht="15" customHeight="1" x14ac:dyDescent="0.25">
      <c r="A18" s="267" t="s">
        <v>23</v>
      </c>
      <c r="B18" s="267" t="s">
        <v>19</v>
      </c>
      <c r="C18" s="267" t="s">
        <v>20</v>
      </c>
      <c r="D18" s="248" t="s">
        <v>4</v>
      </c>
      <c r="E18" s="249"/>
      <c r="F18" s="249"/>
      <c r="G18" s="249"/>
      <c r="H18" s="249"/>
      <c r="I18" s="249"/>
      <c r="J18" s="249"/>
      <c r="K18" s="249"/>
      <c r="L18" s="249"/>
      <c r="M18" s="250"/>
      <c r="N18" s="267" t="s">
        <v>18</v>
      </c>
      <c r="O18" s="240" t="s">
        <v>7</v>
      </c>
      <c r="P18" s="270" t="s">
        <v>49</v>
      </c>
      <c r="Q18" s="240" t="s">
        <v>55</v>
      </c>
      <c r="R18" s="240" t="s">
        <v>56</v>
      </c>
    </row>
    <row r="19" spans="1:16383" ht="28.5" customHeight="1" x14ac:dyDescent="0.25">
      <c r="A19" s="268"/>
      <c r="B19" s="268"/>
      <c r="C19" s="268"/>
      <c r="D19" s="267" t="s">
        <v>5</v>
      </c>
      <c r="E19" s="251" t="s">
        <v>8</v>
      </c>
      <c r="F19" s="258" t="s">
        <v>1</v>
      </c>
      <c r="G19" s="259"/>
      <c r="H19" s="256" t="s">
        <v>3</v>
      </c>
      <c r="I19" s="260" t="s">
        <v>6</v>
      </c>
      <c r="J19" s="261"/>
      <c r="K19" s="253" t="s">
        <v>38</v>
      </c>
      <c r="L19" s="246" t="s">
        <v>2</v>
      </c>
      <c r="M19" s="247"/>
      <c r="N19" s="268"/>
      <c r="O19" s="242"/>
      <c r="P19" s="271"/>
      <c r="Q19" s="241"/>
      <c r="R19" s="241"/>
    </row>
    <row r="20" spans="1:16383" ht="64.5" x14ac:dyDescent="0.25">
      <c r="A20" s="269"/>
      <c r="B20" s="269"/>
      <c r="C20" s="269"/>
      <c r="D20" s="269"/>
      <c r="E20" s="252"/>
      <c r="F20" s="18" t="s">
        <v>21</v>
      </c>
      <c r="G20" s="18" t="s">
        <v>9</v>
      </c>
      <c r="H20" s="257"/>
      <c r="I20" s="18" t="s">
        <v>22</v>
      </c>
      <c r="J20" s="18" t="s">
        <v>9</v>
      </c>
      <c r="K20" s="254"/>
      <c r="L20" s="16" t="s">
        <v>31</v>
      </c>
      <c r="M20" s="17" t="s">
        <v>27</v>
      </c>
      <c r="N20" s="269"/>
      <c r="O20" s="56" t="s">
        <v>17</v>
      </c>
      <c r="P20" s="272"/>
      <c r="Q20" s="242"/>
      <c r="R20" s="242"/>
    </row>
    <row r="21" spans="1:16383" ht="15.75" customHeight="1" x14ac:dyDescent="0.25">
      <c r="A21" s="9">
        <v>1</v>
      </c>
      <c r="B21" s="9">
        <v>2</v>
      </c>
      <c r="C21" s="3">
        <v>3</v>
      </c>
      <c r="D21" s="3">
        <v>4</v>
      </c>
      <c r="E21" s="9">
        <v>5</v>
      </c>
      <c r="F21" s="204">
        <v>6</v>
      </c>
      <c r="G21" s="9">
        <v>7</v>
      </c>
      <c r="H21" s="3">
        <v>8</v>
      </c>
      <c r="I21" s="3">
        <v>9</v>
      </c>
      <c r="J21" s="9">
        <v>10</v>
      </c>
      <c r="K21" s="9">
        <v>11</v>
      </c>
      <c r="L21" s="7">
        <v>12</v>
      </c>
      <c r="M21" s="7">
        <v>13</v>
      </c>
      <c r="N21" s="9">
        <v>14</v>
      </c>
      <c r="O21" s="9">
        <v>15</v>
      </c>
      <c r="P21" s="158"/>
      <c r="Q21" s="9">
        <v>16</v>
      </c>
      <c r="R21" s="9">
        <v>17</v>
      </c>
    </row>
    <row r="22" spans="1:16383" s="2" customFormat="1" ht="67.5" customHeight="1" x14ac:dyDescent="0.2">
      <c r="A22" s="44">
        <v>111</v>
      </c>
      <c r="B22" s="41" t="s">
        <v>132</v>
      </c>
      <c r="C22" s="205" t="s">
        <v>132</v>
      </c>
      <c r="D22" s="44" t="s">
        <v>319</v>
      </c>
      <c r="E22" s="155" t="s">
        <v>133</v>
      </c>
      <c r="F22" s="43">
        <v>876</v>
      </c>
      <c r="G22" s="43" t="s">
        <v>33</v>
      </c>
      <c r="H22" s="43">
        <v>1</v>
      </c>
      <c r="I22" s="99">
        <v>71100000000</v>
      </c>
      <c r="J22" s="99" t="s">
        <v>34</v>
      </c>
      <c r="K22" s="81">
        <v>1992913</v>
      </c>
      <c r="L22" s="206">
        <v>44564</v>
      </c>
      <c r="M22" s="44" t="s">
        <v>320</v>
      </c>
      <c r="N22" s="182" t="s">
        <v>288</v>
      </c>
      <c r="O22" s="44" t="s">
        <v>52</v>
      </c>
      <c r="P22" s="20"/>
      <c r="Q22" s="44" t="s">
        <v>50</v>
      </c>
      <c r="R22" s="44" t="s">
        <v>50</v>
      </c>
    </row>
    <row r="23" spans="1:16383" ht="51" x14ac:dyDescent="0.25">
      <c r="A23" s="44">
        <v>112</v>
      </c>
      <c r="B23" s="154" t="s">
        <v>137</v>
      </c>
      <c r="C23" s="154" t="s">
        <v>322</v>
      </c>
      <c r="D23" s="44" t="s">
        <v>321</v>
      </c>
      <c r="E23" s="155" t="s">
        <v>133</v>
      </c>
      <c r="F23" s="43">
        <v>876</v>
      </c>
      <c r="G23" s="43" t="s">
        <v>33</v>
      </c>
      <c r="H23" s="43">
        <v>1</v>
      </c>
      <c r="I23" s="99">
        <v>71100000000</v>
      </c>
      <c r="J23" s="99" t="s">
        <v>34</v>
      </c>
      <c r="K23" s="81">
        <v>225000</v>
      </c>
      <c r="L23" s="206">
        <v>44565</v>
      </c>
      <c r="M23" s="206">
        <v>44625</v>
      </c>
      <c r="N23" s="182" t="s">
        <v>36</v>
      </c>
      <c r="O23" s="44" t="s">
        <v>50</v>
      </c>
      <c r="P23" s="159"/>
      <c r="Q23" s="167" t="s">
        <v>50</v>
      </c>
      <c r="R23" s="168" t="s">
        <v>50</v>
      </c>
    </row>
    <row r="24" spans="1:16383" ht="63.75" x14ac:dyDescent="0.25">
      <c r="A24" s="44">
        <v>113</v>
      </c>
      <c r="B24" s="154" t="s">
        <v>323</v>
      </c>
      <c r="C24" s="154" t="s">
        <v>324</v>
      </c>
      <c r="D24" s="44" t="s">
        <v>328</v>
      </c>
      <c r="E24" s="155" t="s">
        <v>133</v>
      </c>
      <c r="F24" s="43">
        <v>876</v>
      </c>
      <c r="G24" s="43" t="s">
        <v>33</v>
      </c>
      <c r="H24" s="43">
        <v>1</v>
      </c>
      <c r="I24" s="99">
        <v>71100000000</v>
      </c>
      <c r="J24" s="99" t="s">
        <v>34</v>
      </c>
      <c r="K24" s="81">
        <v>35000000</v>
      </c>
      <c r="L24" s="206">
        <v>44566</v>
      </c>
      <c r="M24" s="44" t="s">
        <v>320</v>
      </c>
      <c r="N24" s="182" t="s">
        <v>93</v>
      </c>
      <c r="O24" s="44" t="s">
        <v>52</v>
      </c>
      <c r="P24" s="119"/>
      <c r="Q24" s="167" t="s">
        <v>50</v>
      </c>
      <c r="R24" s="168" t="s">
        <v>50</v>
      </c>
    </row>
    <row r="25" spans="1:16383" ht="51" x14ac:dyDescent="0.25">
      <c r="A25" s="44">
        <v>114</v>
      </c>
      <c r="B25" s="154" t="s">
        <v>326</v>
      </c>
      <c r="C25" s="154" t="s">
        <v>327</v>
      </c>
      <c r="D25" s="49" t="s">
        <v>333</v>
      </c>
      <c r="E25" s="44" t="s">
        <v>32</v>
      </c>
      <c r="F25" s="44">
        <v>876</v>
      </c>
      <c r="G25" s="43" t="s">
        <v>33</v>
      </c>
      <c r="H25" s="43">
        <v>1</v>
      </c>
      <c r="I25" s="75">
        <v>71100000000</v>
      </c>
      <c r="J25" s="46" t="s">
        <v>34</v>
      </c>
      <c r="K25" s="50">
        <v>696507.76</v>
      </c>
      <c r="L25" s="206">
        <v>44566</v>
      </c>
      <c r="M25" s="53">
        <v>44652</v>
      </c>
      <c r="N25" s="182" t="s">
        <v>36</v>
      </c>
      <c r="O25" s="44" t="s">
        <v>50</v>
      </c>
      <c r="P25" s="54" t="s">
        <v>50</v>
      </c>
      <c r="Q25" s="167" t="s">
        <v>50</v>
      </c>
      <c r="R25" s="168" t="s">
        <v>50</v>
      </c>
    </row>
    <row r="26" spans="1:16383" s="8" customFormat="1" ht="58.5" customHeight="1" x14ac:dyDescent="0.25">
      <c r="A26" s="44">
        <v>115</v>
      </c>
      <c r="B26" s="46" t="s">
        <v>39</v>
      </c>
      <c r="C26" s="46" t="s">
        <v>39</v>
      </c>
      <c r="D26" s="49" t="s">
        <v>280</v>
      </c>
      <c r="E26" s="44" t="s">
        <v>32</v>
      </c>
      <c r="F26" s="44">
        <v>876</v>
      </c>
      <c r="G26" s="43" t="s">
        <v>33</v>
      </c>
      <c r="H26" s="43">
        <v>1</v>
      </c>
      <c r="I26" s="75">
        <v>71100000000</v>
      </c>
      <c r="J26" s="46" t="s">
        <v>34</v>
      </c>
      <c r="K26" s="50">
        <v>2200000</v>
      </c>
      <c r="L26" s="55" t="s">
        <v>48</v>
      </c>
      <c r="M26" s="53">
        <v>44743</v>
      </c>
      <c r="N26" s="86" t="s">
        <v>139</v>
      </c>
      <c r="O26" s="48" t="s">
        <v>50</v>
      </c>
      <c r="P26" s="159" t="s">
        <v>52</v>
      </c>
      <c r="Q26" s="167" t="s">
        <v>50</v>
      </c>
      <c r="R26" s="168" t="s">
        <v>50</v>
      </c>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c r="AME26" s="29"/>
      <c r="AMF26" s="29"/>
      <c r="AMG26" s="29"/>
      <c r="AMH26" s="29"/>
      <c r="AMI26" s="29"/>
      <c r="AMJ26" s="29"/>
      <c r="AMK26" s="29"/>
      <c r="AML26" s="29"/>
      <c r="AMM26" s="29"/>
      <c r="AMN26" s="29"/>
      <c r="AMO26" s="29"/>
      <c r="AMP26" s="29"/>
      <c r="AMQ26" s="29"/>
      <c r="AMR26" s="29"/>
      <c r="AMS26" s="29"/>
      <c r="AMT26" s="29"/>
      <c r="AMU26" s="29"/>
      <c r="AMV26" s="29"/>
      <c r="AMW26" s="29"/>
      <c r="AMX26" s="29"/>
      <c r="AMY26" s="29"/>
      <c r="AMZ26" s="29"/>
      <c r="ANA26" s="29"/>
      <c r="ANB26" s="29"/>
      <c r="ANC26" s="29"/>
      <c r="AND26" s="29"/>
      <c r="ANE26" s="29"/>
      <c r="ANF26" s="29"/>
      <c r="ANG26" s="29"/>
      <c r="ANH26" s="29"/>
      <c r="ANI26" s="29"/>
      <c r="ANJ26" s="29"/>
      <c r="ANK26" s="29"/>
      <c r="ANL26" s="29"/>
      <c r="ANM26" s="29"/>
      <c r="ANN26" s="29"/>
      <c r="ANO26" s="29"/>
      <c r="ANP26" s="29"/>
      <c r="ANQ26" s="29"/>
      <c r="ANR26" s="29"/>
      <c r="ANS26" s="29"/>
      <c r="ANT26" s="29"/>
      <c r="ANU26" s="29"/>
      <c r="ANV26" s="29"/>
      <c r="ANW26" s="29"/>
      <c r="ANX26" s="29"/>
      <c r="ANY26" s="29"/>
      <c r="ANZ26" s="29"/>
      <c r="AOA26" s="29"/>
      <c r="AOB26" s="29"/>
      <c r="AOC26" s="29"/>
      <c r="AOD26" s="29"/>
      <c r="AOE26" s="29"/>
      <c r="AOF26" s="29"/>
      <c r="AOG26" s="29"/>
      <c r="AOH26" s="29"/>
      <c r="AOI26" s="29"/>
      <c r="AOJ26" s="29"/>
      <c r="AOK26" s="29"/>
      <c r="AOL26" s="29"/>
      <c r="AOM26" s="29"/>
      <c r="AON26" s="29"/>
      <c r="AOO26" s="29"/>
      <c r="AOP26" s="29"/>
      <c r="AOQ26" s="29"/>
      <c r="AOR26" s="29"/>
      <c r="AOS26" s="29"/>
      <c r="AOT26" s="29"/>
      <c r="AOU26" s="29"/>
      <c r="AOV26" s="29"/>
      <c r="AOW26" s="29"/>
      <c r="AOX26" s="29"/>
      <c r="AOY26" s="29"/>
      <c r="AOZ26" s="29"/>
      <c r="APA26" s="29"/>
      <c r="APB26" s="29"/>
      <c r="APC26" s="29"/>
      <c r="APD26" s="29"/>
      <c r="APE26" s="29"/>
      <c r="APF26" s="29"/>
      <c r="APG26" s="29"/>
      <c r="APH26" s="29"/>
      <c r="API26" s="29"/>
      <c r="APJ26" s="29"/>
      <c r="APK26" s="29"/>
      <c r="APL26" s="29"/>
      <c r="APM26" s="29"/>
      <c r="APN26" s="29"/>
      <c r="APO26" s="29"/>
      <c r="APP26" s="29"/>
      <c r="APQ26" s="29"/>
      <c r="APR26" s="29"/>
      <c r="APS26" s="29"/>
      <c r="APT26" s="29"/>
      <c r="APU26" s="29"/>
      <c r="APV26" s="29"/>
      <c r="APW26" s="29"/>
      <c r="APX26" s="29"/>
      <c r="APY26" s="29"/>
      <c r="APZ26" s="29"/>
      <c r="AQA26" s="29"/>
      <c r="AQB26" s="29"/>
      <c r="AQC26" s="29"/>
      <c r="AQD26" s="29"/>
      <c r="AQE26" s="29"/>
      <c r="AQF26" s="29"/>
      <c r="AQG26" s="29"/>
      <c r="AQH26" s="29"/>
      <c r="AQI26" s="29"/>
      <c r="AQJ26" s="29"/>
      <c r="AQK26" s="29"/>
      <c r="AQL26" s="29"/>
      <c r="AQM26" s="29"/>
      <c r="AQN26" s="29"/>
      <c r="AQO26" s="29"/>
      <c r="AQP26" s="29"/>
      <c r="AQQ26" s="29"/>
      <c r="AQR26" s="29"/>
      <c r="AQS26" s="29"/>
      <c r="AQT26" s="29"/>
      <c r="AQU26" s="29"/>
      <c r="AQV26" s="29"/>
      <c r="AQW26" s="29"/>
      <c r="AQX26" s="29"/>
      <c r="AQY26" s="29"/>
      <c r="AQZ26" s="29"/>
      <c r="ARA26" s="29"/>
      <c r="ARB26" s="29"/>
      <c r="ARC26" s="29"/>
      <c r="ARD26" s="29"/>
      <c r="ARE26" s="29"/>
      <c r="ARF26" s="29"/>
      <c r="ARG26" s="29"/>
      <c r="ARH26" s="29"/>
      <c r="ARI26" s="29"/>
      <c r="ARJ26" s="29"/>
      <c r="ARK26" s="29"/>
      <c r="ARL26" s="29"/>
      <c r="ARM26" s="29"/>
      <c r="ARN26" s="29"/>
      <c r="ARO26" s="29"/>
      <c r="ARP26" s="29"/>
      <c r="ARQ26" s="29"/>
      <c r="ARR26" s="29"/>
      <c r="ARS26" s="29"/>
      <c r="ART26" s="29"/>
      <c r="ARU26" s="29"/>
      <c r="ARV26" s="29"/>
      <c r="ARW26" s="29"/>
      <c r="ARX26" s="29"/>
      <c r="ARY26" s="29"/>
      <c r="ARZ26" s="29"/>
      <c r="ASA26" s="29"/>
      <c r="ASB26" s="29"/>
      <c r="ASC26" s="29"/>
      <c r="ASD26" s="29"/>
      <c r="ASE26" s="29"/>
      <c r="ASF26" s="29"/>
      <c r="ASG26" s="29"/>
      <c r="ASH26" s="29"/>
      <c r="ASI26" s="29"/>
      <c r="ASJ26" s="29"/>
      <c r="ASK26" s="29"/>
      <c r="ASL26" s="29"/>
      <c r="ASM26" s="29"/>
      <c r="ASN26" s="29"/>
      <c r="ASO26" s="29"/>
      <c r="ASP26" s="29"/>
      <c r="ASQ26" s="29"/>
      <c r="ASR26" s="29"/>
      <c r="ASS26" s="29"/>
      <c r="AST26" s="29"/>
      <c r="ASU26" s="29"/>
      <c r="ASV26" s="29"/>
      <c r="ASW26" s="29"/>
      <c r="ASX26" s="29"/>
      <c r="ASY26" s="29"/>
      <c r="ASZ26" s="29"/>
      <c r="ATA26" s="29"/>
      <c r="ATB26" s="29"/>
      <c r="ATC26" s="29"/>
      <c r="ATD26" s="29"/>
      <c r="ATE26" s="29"/>
      <c r="ATF26" s="29"/>
      <c r="ATG26" s="29"/>
      <c r="ATH26" s="29"/>
      <c r="ATI26" s="29"/>
      <c r="ATJ26" s="29"/>
      <c r="ATK26" s="29"/>
      <c r="ATL26" s="29"/>
      <c r="ATM26" s="29"/>
      <c r="ATN26" s="29"/>
      <c r="ATO26" s="29"/>
      <c r="ATP26" s="29"/>
      <c r="ATQ26" s="29"/>
      <c r="ATR26" s="29"/>
      <c r="ATS26" s="29"/>
      <c r="ATT26" s="29"/>
      <c r="ATU26" s="29"/>
      <c r="ATV26" s="29"/>
      <c r="ATW26" s="29"/>
      <c r="ATX26" s="29"/>
      <c r="ATY26" s="29"/>
      <c r="ATZ26" s="29"/>
      <c r="AUA26" s="29"/>
      <c r="AUB26" s="29"/>
      <c r="AUC26" s="29"/>
      <c r="AUD26" s="29"/>
      <c r="AUE26" s="29"/>
      <c r="AUF26" s="29"/>
      <c r="AUG26" s="29"/>
      <c r="AUH26" s="29"/>
      <c r="AUI26" s="29"/>
      <c r="AUJ26" s="29"/>
      <c r="AUK26" s="29"/>
      <c r="AUL26" s="29"/>
      <c r="AUM26" s="29"/>
      <c r="AUN26" s="29"/>
      <c r="AUO26" s="29"/>
      <c r="AUP26" s="29"/>
      <c r="AUQ26" s="29"/>
      <c r="AUR26" s="29"/>
      <c r="AUS26" s="29"/>
      <c r="AUT26" s="29"/>
      <c r="AUU26" s="29"/>
      <c r="AUV26" s="29"/>
      <c r="AUW26" s="29"/>
      <c r="AUX26" s="29"/>
      <c r="AUY26" s="29"/>
      <c r="AUZ26" s="29"/>
      <c r="AVA26" s="29"/>
      <c r="AVB26" s="29"/>
      <c r="AVC26" s="29"/>
      <c r="AVD26" s="29"/>
      <c r="AVE26" s="29"/>
      <c r="AVF26" s="29"/>
      <c r="AVG26" s="29"/>
      <c r="AVH26" s="29"/>
      <c r="AVI26" s="29"/>
      <c r="AVJ26" s="29"/>
      <c r="AVK26" s="29"/>
      <c r="AVL26" s="29"/>
      <c r="AVM26" s="29"/>
      <c r="AVN26" s="29"/>
      <c r="AVO26" s="29"/>
      <c r="AVP26" s="29"/>
      <c r="AVQ26" s="29"/>
      <c r="AVR26" s="29"/>
      <c r="AVS26" s="29"/>
      <c r="AVT26" s="29"/>
      <c r="AVU26" s="29"/>
      <c r="AVV26" s="29"/>
      <c r="AVW26" s="29"/>
      <c r="AVX26" s="29"/>
      <c r="AVY26" s="29"/>
      <c r="AVZ26" s="29"/>
      <c r="AWA26" s="29"/>
      <c r="AWB26" s="29"/>
      <c r="AWC26" s="29"/>
      <c r="AWD26" s="29"/>
      <c r="AWE26" s="29"/>
      <c r="AWF26" s="29"/>
      <c r="AWG26" s="29"/>
      <c r="AWH26" s="29"/>
      <c r="AWI26" s="29"/>
      <c r="AWJ26" s="29"/>
      <c r="AWK26" s="29"/>
      <c r="AWL26" s="29"/>
      <c r="AWM26" s="29"/>
      <c r="AWN26" s="29"/>
      <c r="AWO26" s="29"/>
      <c r="AWP26" s="29"/>
      <c r="AWQ26" s="29"/>
      <c r="AWR26" s="29"/>
      <c r="AWS26" s="29"/>
      <c r="AWT26" s="29"/>
      <c r="AWU26" s="29"/>
      <c r="AWV26" s="29"/>
      <c r="AWW26" s="29"/>
      <c r="AWX26" s="29"/>
      <c r="AWY26" s="29"/>
      <c r="AWZ26" s="29"/>
      <c r="AXA26" s="29"/>
      <c r="AXB26" s="29"/>
      <c r="AXC26" s="29"/>
      <c r="AXD26" s="29"/>
      <c r="AXE26" s="29"/>
      <c r="AXF26" s="29"/>
      <c r="AXG26" s="29"/>
      <c r="AXH26" s="29"/>
      <c r="AXI26" s="29"/>
      <c r="AXJ26" s="29"/>
      <c r="AXK26" s="29"/>
      <c r="AXL26" s="29"/>
      <c r="AXM26" s="29"/>
      <c r="AXN26" s="29"/>
      <c r="AXO26" s="29"/>
      <c r="AXP26" s="29"/>
      <c r="AXQ26" s="29"/>
      <c r="AXR26" s="29"/>
      <c r="AXS26" s="29"/>
      <c r="AXT26" s="29"/>
      <c r="AXU26" s="29"/>
      <c r="AXV26" s="29"/>
      <c r="AXW26" s="29"/>
      <c r="AXX26" s="29"/>
      <c r="AXY26" s="29"/>
      <c r="AXZ26" s="29"/>
      <c r="AYA26" s="29"/>
      <c r="AYB26" s="29"/>
      <c r="AYC26" s="29"/>
      <c r="AYD26" s="29"/>
      <c r="AYE26" s="29"/>
      <c r="AYF26" s="29"/>
      <c r="AYG26" s="29"/>
      <c r="AYH26" s="29"/>
      <c r="AYI26" s="29"/>
      <c r="AYJ26" s="29"/>
      <c r="AYK26" s="29"/>
      <c r="AYL26" s="29"/>
      <c r="AYM26" s="29"/>
      <c r="AYN26" s="29"/>
      <c r="AYO26" s="29"/>
      <c r="AYP26" s="29"/>
      <c r="AYQ26" s="29"/>
      <c r="AYR26" s="29"/>
      <c r="AYS26" s="29"/>
      <c r="AYT26" s="29"/>
      <c r="AYU26" s="29"/>
      <c r="AYV26" s="29"/>
      <c r="AYW26" s="29"/>
      <c r="AYX26" s="29"/>
      <c r="AYY26" s="29"/>
      <c r="AYZ26" s="29"/>
      <c r="AZA26" s="29"/>
      <c r="AZB26" s="29"/>
      <c r="AZC26" s="29"/>
      <c r="AZD26" s="29"/>
      <c r="AZE26" s="29"/>
      <c r="AZF26" s="29"/>
      <c r="AZG26" s="29"/>
      <c r="AZH26" s="29"/>
      <c r="AZI26" s="29"/>
      <c r="AZJ26" s="29"/>
      <c r="AZK26" s="29"/>
      <c r="AZL26" s="29"/>
      <c r="AZM26" s="29"/>
      <c r="AZN26" s="29"/>
      <c r="AZO26" s="29"/>
      <c r="AZP26" s="29"/>
      <c r="AZQ26" s="29"/>
      <c r="AZR26" s="29"/>
      <c r="AZS26" s="29"/>
      <c r="AZT26" s="29"/>
      <c r="AZU26" s="29"/>
      <c r="AZV26" s="29"/>
      <c r="AZW26" s="29"/>
      <c r="AZX26" s="29"/>
      <c r="AZY26" s="29"/>
      <c r="AZZ26" s="29"/>
      <c r="BAA26" s="29"/>
      <c r="BAB26" s="29"/>
      <c r="BAC26" s="29"/>
      <c r="BAD26" s="29"/>
      <c r="BAE26" s="29"/>
      <c r="BAF26" s="29"/>
      <c r="BAG26" s="29"/>
      <c r="BAH26" s="29"/>
      <c r="BAI26" s="29"/>
      <c r="BAJ26" s="29"/>
      <c r="BAK26" s="29"/>
      <c r="BAL26" s="29"/>
      <c r="BAM26" s="29"/>
      <c r="BAN26" s="29"/>
      <c r="BAO26" s="29"/>
      <c r="BAP26" s="29"/>
      <c r="BAQ26" s="29"/>
      <c r="BAR26" s="29"/>
      <c r="BAS26" s="29"/>
      <c r="BAT26" s="29"/>
      <c r="BAU26" s="29"/>
      <c r="BAV26" s="29"/>
      <c r="BAW26" s="29"/>
      <c r="BAX26" s="29"/>
      <c r="BAY26" s="29"/>
      <c r="BAZ26" s="29"/>
      <c r="BBA26" s="29"/>
      <c r="BBB26" s="29"/>
      <c r="BBC26" s="29"/>
      <c r="BBD26" s="29"/>
      <c r="BBE26" s="29"/>
      <c r="BBF26" s="29"/>
      <c r="BBG26" s="29"/>
      <c r="BBH26" s="29"/>
      <c r="BBI26" s="29"/>
      <c r="BBJ26" s="29"/>
      <c r="BBK26" s="29"/>
      <c r="BBL26" s="29"/>
      <c r="BBM26" s="29"/>
      <c r="BBN26" s="29"/>
      <c r="BBO26" s="29"/>
      <c r="BBP26" s="29"/>
      <c r="BBQ26" s="29"/>
      <c r="BBR26" s="29"/>
      <c r="BBS26" s="29"/>
      <c r="BBT26" s="29"/>
      <c r="BBU26" s="29"/>
      <c r="BBV26" s="29"/>
      <c r="BBW26" s="29"/>
      <c r="BBX26" s="29"/>
      <c r="BBY26" s="29"/>
      <c r="BBZ26" s="29"/>
      <c r="BCA26" s="29"/>
      <c r="BCB26" s="29"/>
      <c r="BCC26" s="29"/>
      <c r="BCD26" s="29"/>
      <c r="BCE26" s="29"/>
      <c r="BCF26" s="29"/>
      <c r="BCG26" s="29"/>
      <c r="BCH26" s="29"/>
      <c r="BCI26" s="29"/>
      <c r="BCJ26" s="29"/>
      <c r="BCK26" s="29"/>
      <c r="BCL26" s="29"/>
      <c r="BCM26" s="29"/>
      <c r="BCN26" s="29"/>
      <c r="BCO26" s="29"/>
      <c r="BCP26" s="29"/>
      <c r="BCQ26" s="29"/>
      <c r="BCR26" s="29"/>
      <c r="BCS26" s="29"/>
      <c r="BCT26" s="29"/>
      <c r="BCU26" s="29"/>
      <c r="BCV26" s="29"/>
      <c r="BCW26" s="29"/>
      <c r="BCX26" s="29"/>
      <c r="BCY26" s="29"/>
      <c r="BCZ26" s="29"/>
      <c r="BDA26" s="29"/>
      <c r="BDB26" s="29"/>
      <c r="BDC26" s="29"/>
      <c r="BDD26" s="29"/>
      <c r="BDE26" s="29"/>
      <c r="BDF26" s="29"/>
      <c r="BDG26" s="29"/>
      <c r="BDH26" s="29"/>
      <c r="BDI26" s="29"/>
      <c r="BDJ26" s="29"/>
      <c r="BDK26" s="29"/>
      <c r="BDL26" s="29"/>
      <c r="BDM26" s="29"/>
      <c r="BDN26" s="29"/>
      <c r="BDO26" s="29"/>
      <c r="BDP26" s="29"/>
      <c r="BDQ26" s="29"/>
      <c r="BDR26" s="29"/>
      <c r="BDS26" s="29"/>
      <c r="BDT26" s="29"/>
      <c r="BDU26" s="29"/>
      <c r="BDV26" s="29"/>
      <c r="BDW26" s="29"/>
      <c r="BDX26" s="29"/>
      <c r="BDY26" s="29"/>
      <c r="BDZ26" s="29"/>
      <c r="BEA26" s="29"/>
      <c r="BEB26" s="29"/>
      <c r="BEC26" s="29"/>
      <c r="BED26" s="29"/>
      <c r="BEE26" s="29"/>
      <c r="BEF26" s="29"/>
      <c r="BEG26" s="29"/>
      <c r="BEH26" s="29"/>
      <c r="BEI26" s="29"/>
      <c r="BEJ26" s="29"/>
      <c r="BEK26" s="29"/>
      <c r="BEL26" s="29"/>
      <c r="BEM26" s="29"/>
      <c r="BEN26" s="29"/>
      <c r="BEO26" s="29"/>
      <c r="BEP26" s="29"/>
      <c r="BEQ26" s="29"/>
      <c r="BER26" s="29"/>
      <c r="BES26" s="29"/>
      <c r="BET26" s="29"/>
      <c r="BEU26" s="29"/>
      <c r="BEV26" s="29"/>
      <c r="BEW26" s="29"/>
      <c r="BEX26" s="29"/>
      <c r="BEY26" s="29"/>
      <c r="BEZ26" s="29"/>
      <c r="BFA26" s="29"/>
      <c r="BFB26" s="29"/>
      <c r="BFC26" s="29"/>
      <c r="BFD26" s="29"/>
      <c r="BFE26" s="29"/>
      <c r="BFF26" s="29"/>
      <c r="BFG26" s="29"/>
      <c r="BFH26" s="29"/>
      <c r="BFI26" s="29"/>
      <c r="BFJ26" s="29"/>
      <c r="BFK26" s="29"/>
      <c r="BFL26" s="29"/>
      <c r="BFM26" s="29"/>
      <c r="BFN26" s="29"/>
      <c r="BFO26" s="29"/>
      <c r="BFP26" s="29"/>
      <c r="BFQ26" s="29"/>
      <c r="BFR26" s="29"/>
      <c r="BFS26" s="29"/>
      <c r="BFT26" s="29"/>
      <c r="BFU26" s="29"/>
      <c r="BFV26" s="29"/>
      <c r="BFW26" s="29"/>
      <c r="BFX26" s="29"/>
      <c r="BFY26" s="29"/>
      <c r="BFZ26" s="29"/>
      <c r="BGA26" s="29"/>
      <c r="BGB26" s="29"/>
      <c r="BGC26" s="29"/>
      <c r="BGD26" s="29"/>
      <c r="BGE26" s="29"/>
      <c r="BGF26" s="29"/>
      <c r="BGG26" s="29"/>
      <c r="BGH26" s="29"/>
      <c r="BGI26" s="29"/>
      <c r="BGJ26" s="29"/>
      <c r="BGK26" s="29"/>
      <c r="BGL26" s="29"/>
      <c r="BGM26" s="29"/>
      <c r="BGN26" s="29"/>
      <c r="BGO26" s="29"/>
      <c r="BGP26" s="29"/>
      <c r="BGQ26" s="29"/>
      <c r="BGR26" s="29"/>
      <c r="BGS26" s="29"/>
      <c r="BGT26" s="29"/>
      <c r="BGU26" s="29"/>
      <c r="BGV26" s="29"/>
      <c r="BGW26" s="29"/>
      <c r="BGX26" s="29"/>
      <c r="BGY26" s="29"/>
      <c r="BGZ26" s="29"/>
      <c r="BHA26" s="29"/>
      <c r="BHB26" s="29"/>
      <c r="BHC26" s="29"/>
      <c r="BHD26" s="29"/>
      <c r="BHE26" s="29"/>
      <c r="BHF26" s="29"/>
      <c r="BHG26" s="29"/>
      <c r="BHH26" s="29"/>
      <c r="BHI26" s="29"/>
      <c r="BHJ26" s="29"/>
      <c r="BHK26" s="29"/>
      <c r="BHL26" s="29"/>
      <c r="BHM26" s="29"/>
      <c r="BHN26" s="29"/>
      <c r="BHO26" s="29"/>
      <c r="BHP26" s="29"/>
      <c r="BHQ26" s="29"/>
      <c r="BHR26" s="29"/>
      <c r="BHS26" s="29"/>
      <c r="BHT26" s="29"/>
      <c r="BHU26" s="29"/>
      <c r="BHV26" s="29"/>
      <c r="BHW26" s="29"/>
      <c r="BHX26" s="29"/>
      <c r="BHY26" s="29"/>
      <c r="BHZ26" s="29"/>
      <c r="BIA26" s="29"/>
      <c r="BIB26" s="29"/>
      <c r="BIC26" s="29"/>
      <c r="BID26" s="29"/>
      <c r="BIE26" s="29"/>
      <c r="BIF26" s="29"/>
      <c r="BIG26" s="29"/>
      <c r="BIH26" s="29"/>
      <c r="BII26" s="29"/>
      <c r="BIJ26" s="29"/>
      <c r="BIK26" s="29"/>
      <c r="BIL26" s="29"/>
      <c r="BIM26" s="29"/>
      <c r="BIN26" s="29"/>
      <c r="BIO26" s="29"/>
      <c r="BIP26" s="29"/>
      <c r="BIQ26" s="29"/>
      <c r="BIR26" s="29"/>
      <c r="BIS26" s="29"/>
      <c r="BIT26" s="29"/>
      <c r="BIU26" s="29"/>
      <c r="BIV26" s="29"/>
      <c r="BIW26" s="29"/>
      <c r="BIX26" s="29"/>
      <c r="BIY26" s="29"/>
      <c r="BIZ26" s="29"/>
      <c r="BJA26" s="29"/>
      <c r="BJB26" s="29"/>
      <c r="BJC26" s="29"/>
      <c r="BJD26" s="29"/>
      <c r="BJE26" s="29"/>
      <c r="BJF26" s="29"/>
      <c r="BJG26" s="29"/>
      <c r="BJH26" s="29"/>
      <c r="BJI26" s="29"/>
      <c r="BJJ26" s="29"/>
      <c r="BJK26" s="29"/>
      <c r="BJL26" s="29"/>
      <c r="BJM26" s="29"/>
      <c r="BJN26" s="29"/>
      <c r="BJO26" s="29"/>
      <c r="BJP26" s="29"/>
      <c r="BJQ26" s="29"/>
      <c r="BJR26" s="29"/>
      <c r="BJS26" s="29"/>
      <c r="BJT26" s="29"/>
      <c r="BJU26" s="29"/>
      <c r="BJV26" s="29"/>
      <c r="BJW26" s="29"/>
      <c r="BJX26" s="29"/>
      <c r="BJY26" s="29"/>
      <c r="BJZ26" s="29"/>
      <c r="BKA26" s="29"/>
      <c r="BKB26" s="29"/>
      <c r="BKC26" s="29"/>
      <c r="BKD26" s="29"/>
      <c r="BKE26" s="29"/>
      <c r="BKF26" s="29"/>
      <c r="BKG26" s="29"/>
      <c r="BKH26" s="29"/>
      <c r="BKI26" s="29"/>
      <c r="BKJ26" s="29"/>
      <c r="BKK26" s="29"/>
      <c r="BKL26" s="29"/>
      <c r="BKM26" s="29"/>
      <c r="BKN26" s="29"/>
      <c r="BKO26" s="29"/>
      <c r="BKP26" s="29"/>
      <c r="BKQ26" s="29"/>
      <c r="BKR26" s="29"/>
      <c r="BKS26" s="29"/>
      <c r="BKT26" s="29"/>
      <c r="BKU26" s="29"/>
      <c r="BKV26" s="29"/>
      <c r="BKW26" s="29"/>
      <c r="BKX26" s="29"/>
      <c r="BKY26" s="29"/>
      <c r="BKZ26" s="29"/>
      <c r="BLA26" s="29"/>
      <c r="BLB26" s="29"/>
      <c r="BLC26" s="29"/>
      <c r="BLD26" s="29"/>
      <c r="BLE26" s="29"/>
      <c r="BLF26" s="29"/>
      <c r="BLG26" s="29"/>
      <c r="BLH26" s="29"/>
      <c r="BLI26" s="29"/>
      <c r="BLJ26" s="29"/>
      <c r="BLK26" s="29"/>
      <c r="BLL26" s="29"/>
      <c r="BLM26" s="29"/>
      <c r="BLN26" s="29"/>
      <c r="BLO26" s="29"/>
      <c r="BLP26" s="29"/>
      <c r="BLQ26" s="29"/>
      <c r="BLR26" s="29"/>
      <c r="BLS26" s="29"/>
      <c r="BLT26" s="29"/>
      <c r="BLU26" s="29"/>
      <c r="BLV26" s="29"/>
      <c r="BLW26" s="29"/>
      <c r="BLX26" s="29"/>
      <c r="BLY26" s="29"/>
      <c r="BLZ26" s="29"/>
      <c r="BMA26" s="29"/>
      <c r="BMB26" s="29"/>
      <c r="BMC26" s="29"/>
      <c r="BMD26" s="29"/>
      <c r="BME26" s="29"/>
      <c r="BMF26" s="29"/>
      <c r="BMG26" s="29"/>
      <c r="BMH26" s="29"/>
      <c r="BMI26" s="29"/>
      <c r="BMJ26" s="29"/>
      <c r="BMK26" s="29"/>
      <c r="BML26" s="29"/>
      <c r="BMM26" s="29"/>
      <c r="BMN26" s="29"/>
      <c r="BMO26" s="29"/>
      <c r="BMP26" s="29"/>
      <c r="BMQ26" s="29"/>
      <c r="BMR26" s="29"/>
      <c r="BMS26" s="29"/>
      <c r="BMT26" s="29"/>
      <c r="BMU26" s="29"/>
      <c r="BMV26" s="29"/>
      <c r="BMW26" s="29"/>
      <c r="BMX26" s="29"/>
      <c r="BMY26" s="29"/>
      <c r="BMZ26" s="29"/>
      <c r="BNA26" s="29"/>
      <c r="BNB26" s="29"/>
      <c r="BNC26" s="29"/>
      <c r="BND26" s="29"/>
      <c r="BNE26" s="29"/>
      <c r="BNF26" s="29"/>
      <c r="BNG26" s="29"/>
      <c r="BNH26" s="29"/>
      <c r="BNI26" s="29"/>
      <c r="BNJ26" s="29"/>
      <c r="BNK26" s="29"/>
      <c r="BNL26" s="29"/>
      <c r="BNM26" s="29"/>
      <c r="BNN26" s="29"/>
      <c r="BNO26" s="29"/>
      <c r="BNP26" s="29"/>
      <c r="BNQ26" s="29"/>
      <c r="BNR26" s="29"/>
      <c r="BNS26" s="29"/>
      <c r="BNT26" s="29"/>
      <c r="BNU26" s="29"/>
      <c r="BNV26" s="29"/>
      <c r="BNW26" s="29"/>
      <c r="BNX26" s="29"/>
      <c r="BNY26" s="29"/>
      <c r="BNZ26" s="29"/>
      <c r="BOA26" s="29"/>
      <c r="BOB26" s="29"/>
      <c r="BOC26" s="29"/>
      <c r="BOD26" s="29"/>
      <c r="BOE26" s="29"/>
      <c r="BOF26" s="29"/>
      <c r="BOG26" s="29"/>
      <c r="BOH26" s="29"/>
      <c r="BOI26" s="29"/>
      <c r="BOJ26" s="29"/>
      <c r="BOK26" s="29"/>
      <c r="BOL26" s="29"/>
      <c r="BOM26" s="29"/>
      <c r="BON26" s="29"/>
      <c r="BOO26" s="29"/>
      <c r="BOP26" s="29"/>
      <c r="BOQ26" s="29"/>
      <c r="BOR26" s="29"/>
      <c r="BOS26" s="29"/>
      <c r="BOT26" s="29"/>
      <c r="BOU26" s="29"/>
      <c r="BOV26" s="29"/>
      <c r="BOW26" s="29"/>
      <c r="BOX26" s="29"/>
      <c r="BOY26" s="29"/>
      <c r="BOZ26" s="29"/>
      <c r="BPA26" s="29"/>
      <c r="BPB26" s="29"/>
      <c r="BPC26" s="29"/>
      <c r="BPD26" s="29"/>
      <c r="BPE26" s="29"/>
      <c r="BPF26" s="29"/>
      <c r="BPG26" s="29"/>
      <c r="BPH26" s="29"/>
      <c r="BPI26" s="29"/>
      <c r="BPJ26" s="29"/>
      <c r="BPK26" s="29"/>
      <c r="BPL26" s="29"/>
      <c r="BPM26" s="29"/>
      <c r="BPN26" s="29"/>
      <c r="BPO26" s="29"/>
      <c r="BPP26" s="29"/>
      <c r="BPQ26" s="29"/>
      <c r="BPR26" s="29"/>
      <c r="BPS26" s="29"/>
      <c r="BPT26" s="29"/>
      <c r="BPU26" s="29"/>
      <c r="BPV26" s="29"/>
      <c r="BPW26" s="29"/>
      <c r="BPX26" s="29"/>
      <c r="BPY26" s="29"/>
      <c r="BPZ26" s="29"/>
      <c r="BQA26" s="29"/>
      <c r="BQB26" s="29"/>
      <c r="BQC26" s="29"/>
      <c r="BQD26" s="29"/>
      <c r="BQE26" s="29"/>
      <c r="BQF26" s="29"/>
      <c r="BQG26" s="29"/>
      <c r="BQH26" s="29"/>
      <c r="BQI26" s="29"/>
      <c r="BQJ26" s="29"/>
      <c r="BQK26" s="29"/>
      <c r="BQL26" s="29"/>
      <c r="BQM26" s="29"/>
      <c r="BQN26" s="29"/>
      <c r="BQO26" s="29"/>
      <c r="BQP26" s="29"/>
      <c r="BQQ26" s="29"/>
      <c r="BQR26" s="29"/>
      <c r="BQS26" s="29"/>
      <c r="BQT26" s="29"/>
      <c r="BQU26" s="29"/>
      <c r="BQV26" s="29"/>
      <c r="BQW26" s="29"/>
      <c r="BQX26" s="29"/>
      <c r="BQY26" s="29"/>
      <c r="BQZ26" s="29"/>
      <c r="BRA26" s="29"/>
      <c r="BRB26" s="29"/>
      <c r="BRC26" s="29"/>
      <c r="BRD26" s="29"/>
      <c r="BRE26" s="29"/>
      <c r="BRF26" s="29"/>
      <c r="BRG26" s="29"/>
      <c r="BRH26" s="29"/>
      <c r="BRI26" s="29"/>
      <c r="BRJ26" s="29"/>
      <c r="BRK26" s="29"/>
      <c r="BRL26" s="29"/>
      <c r="BRM26" s="29"/>
      <c r="BRN26" s="29"/>
      <c r="BRO26" s="29"/>
      <c r="BRP26" s="29"/>
      <c r="BRQ26" s="29"/>
      <c r="BRR26" s="29"/>
      <c r="BRS26" s="29"/>
      <c r="BRT26" s="29"/>
      <c r="BRU26" s="29"/>
      <c r="BRV26" s="29"/>
      <c r="BRW26" s="29"/>
      <c r="BRX26" s="29"/>
      <c r="BRY26" s="29"/>
      <c r="BRZ26" s="29"/>
      <c r="BSA26" s="29"/>
      <c r="BSB26" s="29"/>
      <c r="BSC26" s="29"/>
      <c r="BSD26" s="29"/>
      <c r="BSE26" s="29"/>
      <c r="BSF26" s="29"/>
      <c r="BSG26" s="29"/>
      <c r="BSH26" s="29"/>
      <c r="BSI26" s="29"/>
      <c r="BSJ26" s="29"/>
      <c r="BSK26" s="29"/>
      <c r="BSL26" s="29"/>
      <c r="BSM26" s="29"/>
      <c r="BSN26" s="29"/>
      <c r="BSO26" s="29"/>
      <c r="BSP26" s="29"/>
      <c r="BSQ26" s="29"/>
      <c r="BSR26" s="29"/>
      <c r="BSS26" s="29"/>
      <c r="BST26" s="29"/>
      <c r="BSU26" s="29"/>
      <c r="BSV26" s="29"/>
      <c r="BSW26" s="29"/>
      <c r="BSX26" s="29"/>
      <c r="BSY26" s="29"/>
      <c r="BSZ26" s="29"/>
      <c r="BTA26" s="29"/>
      <c r="BTB26" s="29"/>
      <c r="BTC26" s="29"/>
      <c r="BTD26" s="29"/>
      <c r="BTE26" s="29"/>
      <c r="BTF26" s="29"/>
      <c r="BTG26" s="29"/>
      <c r="BTH26" s="29"/>
      <c r="BTI26" s="29"/>
      <c r="BTJ26" s="29"/>
      <c r="BTK26" s="29"/>
      <c r="BTL26" s="29"/>
      <c r="BTM26" s="29"/>
      <c r="BTN26" s="29"/>
      <c r="BTO26" s="29"/>
      <c r="BTP26" s="29"/>
      <c r="BTQ26" s="29"/>
      <c r="BTR26" s="29"/>
      <c r="BTS26" s="29"/>
      <c r="BTT26" s="29"/>
      <c r="BTU26" s="29"/>
      <c r="BTV26" s="29"/>
      <c r="BTW26" s="29"/>
      <c r="BTX26" s="29"/>
      <c r="BTY26" s="29"/>
      <c r="BTZ26" s="29"/>
      <c r="BUA26" s="29"/>
      <c r="BUB26" s="29"/>
      <c r="BUC26" s="29"/>
      <c r="BUD26" s="29"/>
      <c r="BUE26" s="29"/>
      <c r="BUF26" s="29"/>
      <c r="BUG26" s="29"/>
      <c r="BUH26" s="29"/>
      <c r="BUI26" s="29"/>
      <c r="BUJ26" s="29"/>
      <c r="BUK26" s="29"/>
      <c r="BUL26" s="29"/>
      <c r="BUM26" s="29"/>
      <c r="BUN26" s="29"/>
      <c r="BUO26" s="29"/>
      <c r="BUP26" s="29"/>
      <c r="BUQ26" s="29"/>
      <c r="BUR26" s="29"/>
      <c r="BUS26" s="29"/>
      <c r="BUT26" s="29"/>
      <c r="BUU26" s="29"/>
      <c r="BUV26" s="29"/>
      <c r="BUW26" s="29"/>
      <c r="BUX26" s="29"/>
      <c r="BUY26" s="29"/>
      <c r="BUZ26" s="29"/>
      <c r="BVA26" s="29"/>
      <c r="BVB26" s="29"/>
      <c r="BVC26" s="29"/>
      <c r="BVD26" s="29"/>
      <c r="BVE26" s="29"/>
      <c r="BVF26" s="29"/>
      <c r="BVG26" s="29"/>
      <c r="BVH26" s="29"/>
      <c r="BVI26" s="29"/>
      <c r="BVJ26" s="29"/>
      <c r="BVK26" s="29"/>
      <c r="BVL26" s="29"/>
      <c r="BVM26" s="29"/>
      <c r="BVN26" s="29"/>
      <c r="BVO26" s="29"/>
      <c r="BVP26" s="29"/>
      <c r="BVQ26" s="29"/>
      <c r="BVR26" s="29"/>
      <c r="BVS26" s="29"/>
      <c r="BVT26" s="29"/>
      <c r="BVU26" s="29"/>
      <c r="BVV26" s="29"/>
      <c r="BVW26" s="29"/>
      <c r="BVX26" s="29"/>
      <c r="BVY26" s="29"/>
      <c r="BVZ26" s="29"/>
      <c r="BWA26" s="29"/>
      <c r="BWB26" s="29"/>
      <c r="BWC26" s="29"/>
      <c r="BWD26" s="29"/>
      <c r="BWE26" s="29"/>
      <c r="BWF26" s="29"/>
      <c r="BWG26" s="29"/>
      <c r="BWH26" s="29"/>
      <c r="BWI26" s="29"/>
      <c r="BWJ26" s="29"/>
      <c r="BWK26" s="29"/>
      <c r="BWL26" s="29"/>
      <c r="BWM26" s="29"/>
      <c r="BWN26" s="29"/>
      <c r="BWO26" s="29"/>
      <c r="BWP26" s="29"/>
      <c r="BWQ26" s="29"/>
      <c r="BWR26" s="29"/>
      <c r="BWS26" s="29"/>
      <c r="BWT26" s="29"/>
      <c r="BWU26" s="29"/>
      <c r="BWV26" s="29"/>
      <c r="BWW26" s="29"/>
      <c r="BWX26" s="29"/>
      <c r="BWY26" s="29"/>
      <c r="BWZ26" s="29"/>
      <c r="BXA26" s="29"/>
      <c r="BXB26" s="29"/>
      <c r="BXC26" s="29"/>
      <c r="BXD26" s="29"/>
      <c r="BXE26" s="29"/>
      <c r="BXF26" s="29"/>
      <c r="BXG26" s="29"/>
      <c r="BXH26" s="29"/>
      <c r="BXI26" s="29"/>
      <c r="BXJ26" s="29"/>
      <c r="BXK26" s="29"/>
      <c r="BXL26" s="29"/>
      <c r="BXM26" s="29"/>
      <c r="BXN26" s="29"/>
      <c r="BXO26" s="29"/>
      <c r="BXP26" s="29"/>
      <c r="BXQ26" s="29"/>
      <c r="BXR26" s="29"/>
      <c r="BXS26" s="29"/>
      <c r="BXT26" s="29"/>
      <c r="BXU26" s="29"/>
      <c r="BXV26" s="29"/>
      <c r="BXW26" s="29"/>
      <c r="BXX26" s="29"/>
      <c r="BXY26" s="29"/>
      <c r="BXZ26" s="29"/>
      <c r="BYA26" s="29"/>
      <c r="BYB26" s="29"/>
      <c r="BYC26" s="29"/>
      <c r="BYD26" s="29"/>
      <c r="BYE26" s="29"/>
      <c r="BYF26" s="29"/>
      <c r="BYG26" s="29"/>
      <c r="BYH26" s="29"/>
      <c r="BYI26" s="29"/>
      <c r="BYJ26" s="29"/>
      <c r="BYK26" s="29"/>
      <c r="BYL26" s="29"/>
      <c r="BYM26" s="29"/>
      <c r="BYN26" s="29"/>
      <c r="BYO26" s="29"/>
      <c r="BYP26" s="29"/>
      <c r="BYQ26" s="29"/>
      <c r="BYR26" s="29"/>
      <c r="BYS26" s="29"/>
      <c r="BYT26" s="29"/>
      <c r="BYU26" s="29"/>
      <c r="BYV26" s="29"/>
      <c r="BYW26" s="29"/>
      <c r="BYX26" s="29"/>
      <c r="BYY26" s="29"/>
      <c r="BYZ26" s="29"/>
      <c r="BZA26" s="29"/>
      <c r="BZB26" s="29"/>
      <c r="BZC26" s="29"/>
      <c r="BZD26" s="29"/>
      <c r="BZE26" s="29"/>
      <c r="BZF26" s="29"/>
      <c r="BZG26" s="29"/>
      <c r="BZH26" s="29"/>
      <c r="BZI26" s="29"/>
      <c r="BZJ26" s="29"/>
      <c r="BZK26" s="29"/>
      <c r="BZL26" s="29"/>
      <c r="BZM26" s="29"/>
      <c r="BZN26" s="29"/>
      <c r="BZO26" s="29"/>
      <c r="BZP26" s="29"/>
      <c r="BZQ26" s="29"/>
      <c r="BZR26" s="29"/>
      <c r="BZS26" s="29"/>
      <c r="BZT26" s="29"/>
      <c r="BZU26" s="29"/>
      <c r="BZV26" s="29"/>
      <c r="BZW26" s="29"/>
      <c r="BZX26" s="29"/>
      <c r="BZY26" s="29"/>
      <c r="BZZ26" s="29"/>
      <c r="CAA26" s="29"/>
      <c r="CAB26" s="29"/>
      <c r="CAC26" s="29"/>
      <c r="CAD26" s="29"/>
      <c r="CAE26" s="29"/>
      <c r="CAF26" s="29"/>
      <c r="CAG26" s="29"/>
      <c r="CAH26" s="29"/>
      <c r="CAI26" s="29"/>
      <c r="CAJ26" s="29"/>
      <c r="CAK26" s="29"/>
      <c r="CAL26" s="29"/>
      <c r="CAM26" s="29"/>
      <c r="CAN26" s="29"/>
      <c r="CAO26" s="29"/>
      <c r="CAP26" s="29"/>
      <c r="CAQ26" s="29"/>
      <c r="CAR26" s="29"/>
      <c r="CAS26" s="29"/>
      <c r="CAT26" s="29"/>
      <c r="CAU26" s="29"/>
      <c r="CAV26" s="29"/>
      <c r="CAW26" s="29"/>
      <c r="CAX26" s="29"/>
      <c r="CAY26" s="29"/>
      <c r="CAZ26" s="29"/>
      <c r="CBA26" s="29"/>
      <c r="CBB26" s="29"/>
      <c r="CBC26" s="29"/>
      <c r="CBD26" s="29"/>
      <c r="CBE26" s="29"/>
      <c r="CBF26" s="29"/>
      <c r="CBG26" s="29"/>
      <c r="CBH26" s="29"/>
      <c r="CBI26" s="29"/>
      <c r="CBJ26" s="29"/>
      <c r="CBK26" s="29"/>
      <c r="CBL26" s="29"/>
      <c r="CBM26" s="29"/>
      <c r="CBN26" s="29"/>
      <c r="CBO26" s="29"/>
      <c r="CBP26" s="29"/>
      <c r="CBQ26" s="29"/>
      <c r="CBR26" s="29"/>
      <c r="CBS26" s="29"/>
      <c r="CBT26" s="29"/>
      <c r="CBU26" s="29"/>
      <c r="CBV26" s="29"/>
      <c r="CBW26" s="29"/>
      <c r="CBX26" s="29"/>
      <c r="CBY26" s="29"/>
      <c r="CBZ26" s="29"/>
      <c r="CCA26" s="29"/>
      <c r="CCB26" s="29"/>
      <c r="CCC26" s="29"/>
      <c r="CCD26" s="29"/>
      <c r="CCE26" s="29"/>
      <c r="CCF26" s="29"/>
      <c r="CCG26" s="29"/>
      <c r="CCH26" s="29"/>
      <c r="CCI26" s="29"/>
      <c r="CCJ26" s="29"/>
      <c r="CCK26" s="29"/>
      <c r="CCL26" s="29"/>
      <c r="CCM26" s="29"/>
      <c r="CCN26" s="29"/>
      <c r="CCO26" s="29"/>
      <c r="CCP26" s="29"/>
      <c r="CCQ26" s="29"/>
      <c r="CCR26" s="29"/>
      <c r="CCS26" s="29"/>
      <c r="CCT26" s="29"/>
      <c r="CCU26" s="29"/>
      <c r="CCV26" s="29"/>
      <c r="CCW26" s="29"/>
      <c r="CCX26" s="29"/>
      <c r="CCY26" s="29"/>
      <c r="CCZ26" s="29"/>
      <c r="CDA26" s="29"/>
      <c r="CDB26" s="29"/>
      <c r="CDC26" s="29"/>
      <c r="CDD26" s="29"/>
      <c r="CDE26" s="29"/>
      <c r="CDF26" s="29"/>
      <c r="CDG26" s="29"/>
      <c r="CDH26" s="29"/>
      <c r="CDI26" s="29"/>
      <c r="CDJ26" s="29"/>
      <c r="CDK26" s="29"/>
      <c r="CDL26" s="29"/>
      <c r="CDM26" s="29"/>
      <c r="CDN26" s="29"/>
      <c r="CDO26" s="29"/>
      <c r="CDP26" s="29"/>
      <c r="CDQ26" s="29"/>
      <c r="CDR26" s="29"/>
      <c r="CDS26" s="29"/>
      <c r="CDT26" s="29"/>
      <c r="CDU26" s="29"/>
      <c r="CDV26" s="29"/>
      <c r="CDW26" s="29"/>
      <c r="CDX26" s="29"/>
      <c r="CDY26" s="29"/>
      <c r="CDZ26" s="29"/>
      <c r="CEA26" s="29"/>
      <c r="CEB26" s="29"/>
      <c r="CEC26" s="29"/>
      <c r="CED26" s="29"/>
      <c r="CEE26" s="29"/>
      <c r="CEF26" s="29"/>
      <c r="CEG26" s="29"/>
      <c r="CEH26" s="29"/>
      <c r="CEI26" s="29"/>
      <c r="CEJ26" s="29"/>
      <c r="CEK26" s="29"/>
      <c r="CEL26" s="29"/>
      <c r="CEM26" s="29"/>
      <c r="CEN26" s="29"/>
      <c r="CEO26" s="29"/>
      <c r="CEP26" s="29"/>
      <c r="CEQ26" s="29"/>
      <c r="CER26" s="29"/>
      <c r="CES26" s="29"/>
      <c r="CET26" s="29"/>
      <c r="CEU26" s="29"/>
      <c r="CEV26" s="29"/>
      <c r="CEW26" s="29"/>
      <c r="CEX26" s="29"/>
      <c r="CEY26" s="29"/>
      <c r="CEZ26" s="29"/>
      <c r="CFA26" s="29"/>
      <c r="CFB26" s="29"/>
      <c r="CFC26" s="29"/>
      <c r="CFD26" s="29"/>
      <c r="CFE26" s="29"/>
      <c r="CFF26" s="29"/>
      <c r="CFG26" s="29"/>
      <c r="CFH26" s="29"/>
      <c r="CFI26" s="29"/>
      <c r="CFJ26" s="29"/>
      <c r="CFK26" s="29"/>
      <c r="CFL26" s="29"/>
      <c r="CFM26" s="29"/>
      <c r="CFN26" s="29"/>
      <c r="CFO26" s="29"/>
      <c r="CFP26" s="29"/>
      <c r="CFQ26" s="29"/>
      <c r="CFR26" s="29"/>
      <c r="CFS26" s="29"/>
      <c r="CFT26" s="29"/>
      <c r="CFU26" s="29"/>
      <c r="CFV26" s="29"/>
      <c r="CFW26" s="29"/>
      <c r="CFX26" s="29"/>
      <c r="CFY26" s="29"/>
      <c r="CFZ26" s="29"/>
      <c r="CGA26" s="29"/>
      <c r="CGB26" s="29"/>
      <c r="CGC26" s="29"/>
      <c r="CGD26" s="29"/>
      <c r="CGE26" s="29"/>
      <c r="CGF26" s="29"/>
      <c r="CGG26" s="29"/>
      <c r="CGH26" s="29"/>
      <c r="CGI26" s="29"/>
      <c r="CGJ26" s="29"/>
      <c r="CGK26" s="29"/>
      <c r="CGL26" s="29"/>
      <c r="CGM26" s="29"/>
      <c r="CGN26" s="29"/>
      <c r="CGO26" s="29"/>
      <c r="CGP26" s="29"/>
      <c r="CGQ26" s="29"/>
      <c r="CGR26" s="29"/>
      <c r="CGS26" s="29"/>
      <c r="CGT26" s="29"/>
      <c r="CGU26" s="29"/>
      <c r="CGV26" s="29"/>
      <c r="CGW26" s="29"/>
      <c r="CGX26" s="29"/>
      <c r="CGY26" s="29"/>
      <c r="CGZ26" s="29"/>
      <c r="CHA26" s="29"/>
      <c r="CHB26" s="29"/>
      <c r="CHC26" s="29"/>
      <c r="CHD26" s="29"/>
      <c r="CHE26" s="29"/>
      <c r="CHF26" s="29"/>
      <c r="CHG26" s="29"/>
      <c r="CHH26" s="29"/>
      <c r="CHI26" s="29"/>
      <c r="CHJ26" s="29"/>
      <c r="CHK26" s="29"/>
      <c r="CHL26" s="29"/>
      <c r="CHM26" s="29"/>
      <c r="CHN26" s="29"/>
      <c r="CHO26" s="29"/>
      <c r="CHP26" s="29"/>
      <c r="CHQ26" s="29"/>
      <c r="CHR26" s="29"/>
      <c r="CHS26" s="29"/>
      <c r="CHT26" s="29"/>
      <c r="CHU26" s="29"/>
      <c r="CHV26" s="29"/>
      <c r="CHW26" s="29"/>
      <c r="CHX26" s="29"/>
      <c r="CHY26" s="29"/>
      <c r="CHZ26" s="29"/>
      <c r="CIA26" s="29"/>
      <c r="CIB26" s="29"/>
      <c r="CIC26" s="29"/>
      <c r="CID26" s="29"/>
      <c r="CIE26" s="29"/>
      <c r="CIF26" s="29"/>
      <c r="CIG26" s="29"/>
      <c r="CIH26" s="29"/>
      <c r="CII26" s="29"/>
      <c r="CIJ26" s="29"/>
      <c r="CIK26" s="29"/>
      <c r="CIL26" s="29"/>
      <c r="CIM26" s="29"/>
      <c r="CIN26" s="29"/>
      <c r="CIO26" s="29"/>
      <c r="CIP26" s="29"/>
      <c r="CIQ26" s="29"/>
      <c r="CIR26" s="29"/>
      <c r="CIS26" s="29"/>
      <c r="CIT26" s="29"/>
      <c r="CIU26" s="29"/>
      <c r="CIV26" s="29"/>
      <c r="CIW26" s="29"/>
      <c r="CIX26" s="29"/>
      <c r="CIY26" s="29"/>
      <c r="CIZ26" s="29"/>
      <c r="CJA26" s="29"/>
      <c r="CJB26" s="29"/>
      <c r="CJC26" s="29"/>
      <c r="CJD26" s="29"/>
      <c r="CJE26" s="29"/>
      <c r="CJF26" s="29"/>
      <c r="CJG26" s="29"/>
      <c r="CJH26" s="29"/>
      <c r="CJI26" s="29"/>
      <c r="CJJ26" s="29"/>
      <c r="CJK26" s="29"/>
      <c r="CJL26" s="29"/>
      <c r="CJM26" s="29"/>
      <c r="CJN26" s="29"/>
      <c r="CJO26" s="29"/>
      <c r="CJP26" s="29"/>
      <c r="CJQ26" s="29"/>
      <c r="CJR26" s="29"/>
      <c r="CJS26" s="29"/>
      <c r="CJT26" s="29"/>
      <c r="CJU26" s="29"/>
      <c r="CJV26" s="29"/>
      <c r="CJW26" s="29"/>
      <c r="CJX26" s="29"/>
      <c r="CJY26" s="29"/>
      <c r="CJZ26" s="29"/>
      <c r="CKA26" s="29"/>
      <c r="CKB26" s="29"/>
      <c r="CKC26" s="29"/>
      <c r="CKD26" s="29"/>
      <c r="CKE26" s="29"/>
      <c r="CKF26" s="29"/>
      <c r="CKG26" s="29"/>
      <c r="CKH26" s="29"/>
      <c r="CKI26" s="29"/>
      <c r="CKJ26" s="29"/>
      <c r="CKK26" s="29"/>
      <c r="CKL26" s="29"/>
      <c r="CKM26" s="29"/>
      <c r="CKN26" s="29"/>
      <c r="CKO26" s="29"/>
      <c r="CKP26" s="29"/>
      <c r="CKQ26" s="29"/>
      <c r="CKR26" s="29"/>
      <c r="CKS26" s="29"/>
      <c r="CKT26" s="29"/>
      <c r="CKU26" s="29"/>
      <c r="CKV26" s="29"/>
      <c r="CKW26" s="29"/>
      <c r="CKX26" s="29"/>
      <c r="CKY26" s="29"/>
      <c r="CKZ26" s="29"/>
      <c r="CLA26" s="29"/>
      <c r="CLB26" s="29"/>
      <c r="CLC26" s="29"/>
      <c r="CLD26" s="29"/>
      <c r="CLE26" s="29"/>
      <c r="CLF26" s="29"/>
      <c r="CLG26" s="29"/>
      <c r="CLH26" s="29"/>
      <c r="CLI26" s="29"/>
      <c r="CLJ26" s="29"/>
      <c r="CLK26" s="29"/>
      <c r="CLL26" s="29"/>
      <c r="CLM26" s="29"/>
      <c r="CLN26" s="29"/>
      <c r="CLO26" s="29"/>
      <c r="CLP26" s="29"/>
      <c r="CLQ26" s="29"/>
      <c r="CLR26" s="29"/>
      <c r="CLS26" s="29"/>
      <c r="CLT26" s="29"/>
      <c r="CLU26" s="29"/>
      <c r="CLV26" s="29"/>
      <c r="CLW26" s="29"/>
      <c r="CLX26" s="29"/>
      <c r="CLY26" s="29"/>
      <c r="CLZ26" s="29"/>
      <c r="CMA26" s="29"/>
      <c r="CMB26" s="29"/>
      <c r="CMC26" s="29"/>
      <c r="CMD26" s="29"/>
      <c r="CME26" s="29"/>
      <c r="CMF26" s="29"/>
      <c r="CMG26" s="29"/>
      <c r="CMH26" s="29"/>
      <c r="CMI26" s="29"/>
      <c r="CMJ26" s="29"/>
      <c r="CMK26" s="29"/>
      <c r="CML26" s="29"/>
      <c r="CMM26" s="29"/>
      <c r="CMN26" s="29"/>
      <c r="CMO26" s="29"/>
      <c r="CMP26" s="29"/>
      <c r="CMQ26" s="29"/>
      <c r="CMR26" s="29"/>
      <c r="CMS26" s="29"/>
      <c r="CMT26" s="29"/>
      <c r="CMU26" s="29"/>
      <c r="CMV26" s="29"/>
      <c r="CMW26" s="29"/>
      <c r="CMX26" s="29"/>
      <c r="CMY26" s="29"/>
      <c r="CMZ26" s="29"/>
      <c r="CNA26" s="29"/>
      <c r="CNB26" s="29"/>
      <c r="CNC26" s="29"/>
      <c r="CND26" s="29"/>
      <c r="CNE26" s="29"/>
      <c r="CNF26" s="29"/>
      <c r="CNG26" s="29"/>
      <c r="CNH26" s="29"/>
      <c r="CNI26" s="29"/>
      <c r="CNJ26" s="29"/>
      <c r="CNK26" s="29"/>
      <c r="CNL26" s="29"/>
      <c r="CNM26" s="29"/>
      <c r="CNN26" s="29"/>
      <c r="CNO26" s="29"/>
      <c r="CNP26" s="29"/>
      <c r="CNQ26" s="29"/>
      <c r="CNR26" s="29"/>
      <c r="CNS26" s="29"/>
      <c r="CNT26" s="29"/>
      <c r="CNU26" s="29"/>
      <c r="CNV26" s="29"/>
      <c r="CNW26" s="29"/>
      <c r="CNX26" s="29"/>
      <c r="CNY26" s="29"/>
      <c r="CNZ26" s="29"/>
      <c r="COA26" s="29"/>
      <c r="COB26" s="29"/>
      <c r="COC26" s="29"/>
      <c r="COD26" s="29"/>
      <c r="COE26" s="29"/>
      <c r="COF26" s="29"/>
      <c r="COG26" s="29"/>
      <c r="COH26" s="29"/>
      <c r="COI26" s="29"/>
      <c r="COJ26" s="29"/>
      <c r="COK26" s="29"/>
      <c r="COL26" s="29"/>
      <c r="COM26" s="29"/>
      <c r="CON26" s="29"/>
      <c r="COO26" s="29"/>
      <c r="COP26" s="29"/>
      <c r="COQ26" s="29"/>
      <c r="COR26" s="29"/>
      <c r="COS26" s="29"/>
      <c r="COT26" s="29"/>
      <c r="COU26" s="29"/>
      <c r="COV26" s="29"/>
      <c r="COW26" s="29"/>
      <c r="COX26" s="29"/>
      <c r="COY26" s="29"/>
      <c r="COZ26" s="29"/>
      <c r="CPA26" s="29"/>
      <c r="CPB26" s="29"/>
      <c r="CPC26" s="29"/>
      <c r="CPD26" s="29"/>
      <c r="CPE26" s="29"/>
      <c r="CPF26" s="29"/>
      <c r="CPG26" s="29"/>
      <c r="CPH26" s="29"/>
      <c r="CPI26" s="29"/>
      <c r="CPJ26" s="29"/>
      <c r="CPK26" s="29"/>
      <c r="CPL26" s="29"/>
      <c r="CPM26" s="29"/>
      <c r="CPN26" s="29"/>
      <c r="CPO26" s="29"/>
      <c r="CPP26" s="29"/>
      <c r="CPQ26" s="29"/>
      <c r="CPR26" s="29"/>
      <c r="CPS26" s="29"/>
      <c r="CPT26" s="29"/>
      <c r="CPU26" s="29"/>
      <c r="CPV26" s="29"/>
      <c r="CPW26" s="29"/>
      <c r="CPX26" s="29"/>
      <c r="CPY26" s="29"/>
      <c r="CPZ26" s="29"/>
      <c r="CQA26" s="29"/>
      <c r="CQB26" s="29"/>
      <c r="CQC26" s="29"/>
      <c r="CQD26" s="29"/>
      <c r="CQE26" s="29"/>
      <c r="CQF26" s="29"/>
      <c r="CQG26" s="29"/>
      <c r="CQH26" s="29"/>
      <c r="CQI26" s="29"/>
      <c r="CQJ26" s="29"/>
      <c r="CQK26" s="29"/>
      <c r="CQL26" s="29"/>
      <c r="CQM26" s="29"/>
      <c r="CQN26" s="29"/>
      <c r="CQO26" s="29"/>
      <c r="CQP26" s="29"/>
      <c r="CQQ26" s="29"/>
      <c r="CQR26" s="29"/>
      <c r="CQS26" s="29"/>
      <c r="CQT26" s="29"/>
      <c r="CQU26" s="29"/>
      <c r="CQV26" s="29"/>
      <c r="CQW26" s="29"/>
      <c r="CQX26" s="29"/>
      <c r="CQY26" s="29"/>
      <c r="CQZ26" s="29"/>
      <c r="CRA26" s="29"/>
      <c r="CRB26" s="29"/>
      <c r="CRC26" s="29"/>
      <c r="CRD26" s="29"/>
      <c r="CRE26" s="29"/>
      <c r="CRF26" s="29"/>
      <c r="CRG26" s="29"/>
      <c r="CRH26" s="29"/>
      <c r="CRI26" s="29"/>
      <c r="CRJ26" s="29"/>
      <c r="CRK26" s="29"/>
      <c r="CRL26" s="29"/>
      <c r="CRM26" s="29"/>
      <c r="CRN26" s="29"/>
      <c r="CRO26" s="29"/>
      <c r="CRP26" s="29"/>
      <c r="CRQ26" s="29"/>
      <c r="CRR26" s="29"/>
      <c r="CRS26" s="29"/>
      <c r="CRT26" s="29"/>
      <c r="CRU26" s="29"/>
      <c r="CRV26" s="29"/>
      <c r="CRW26" s="29"/>
      <c r="CRX26" s="29"/>
      <c r="CRY26" s="29"/>
      <c r="CRZ26" s="29"/>
      <c r="CSA26" s="29"/>
      <c r="CSB26" s="29"/>
      <c r="CSC26" s="29"/>
      <c r="CSD26" s="29"/>
      <c r="CSE26" s="29"/>
      <c r="CSF26" s="29"/>
      <c r="CSG26" s="29"/>
      <c r="CSH26" s="29"/>
      <c r="CSI26" s="29"/>
      <c r="CSJ26" s="29"/>
      <c r="CSK26" s="29"/>
      <c r="CSL26" s="29"/>
      <c r="CSM26" s="29"/>
      <c r="CSN26" s="29"/>
      <c r="CSO26" s="29"/>
      <c r="CSP26" s="29"/>
      <c r="CSQ26" s="29"/>
      <c r="CSR26" s="29"/>
      <c r="CSS26" s="29"/>
      <c r="CST26" s="29"/>
      <c r="CSU26" s="29"/>
      <c r="CSV26" s="29"/>
      <c r="CSW26" s="29"/>
      <c r="CSX26" s="29"/>
      <c r="CSY26" s="29"/>
      <c r="CSZ26" s="29"/>
      <c r="CTA26" s="29"/>
      <c r="CTB26" s="29"/>
      <c r="CTC26" s="29"/>
      <c r="CTD26" s="29"/>
      <c r="CTE26" s="29"/>
      <c r="CTF26" s="29"/>
      <c r="CTG26" s="29"/>
      <c r="CTH26" s="29"/>
      <c r="CTI26" s="29"/>
      <c r="CTJ26" s="29"/>
      <c r="CTK26" s="29"/>
      <c r="CTL26" s="29"/>
      <c r="CTM26" s="29"/>
      <c r="CTN26" s="29"/>
      <c r="CTO26" s="29"/>
      <c r="CTP26" s="29"/>
      <c r="CTQ26" s="29"/>
      <c r="CTR26" s="29"/>
      <c r="CTS26" s="29"/>
      <c r="CTT26" s="29"/>
      <c r="CTU26" s="29"/>
      <c r="CTV26" s="29"/>
      <c r="CTW26" s="29"/>
      <c r="CTX26" s="29"/>
      <c r="CTY26" s="29"/>
      <c r="CTZ26" s="29"/>
      <c r="CUA26" s="29"/>
      <c r="CUB26" s="29"/>
      <c r="CUC26" s="29"/>
      <c r="CUD26" s="29"/>
      <c r="CUE26" s="29"/>
      <c r="CUF26" s="29"/>
      <c r="CUG26" s="29"/>
      <c r="CUH26" s="29"/>
      <c r="CUI26" s="29"/>
      <c r="CUJ26" s="29"/>
      <c r="CUK26" s="29"/>
      <c r="CUL26" s="29"/>
      <c r="CUM26" s="29"/>
      <c r="CUN26" s="29"/>
      <c r="CUO26" s="29"/>
      <c r="CUP26" s="29"/>
      <c r="CUQ26" s="29"/>
      <c r="CUR26" s="29"/>
      <c r="CUS26" s="29"/>
      <c r="CUT26" s="29"/>
      <c r="CUU26" s="29"/>
      <c r="CUV26" s="29"/>
      <c r="CUW26" s="29"/>
      <c r="CUX26" s="29"/>
      <c r="CUY26" s="29"/>
      <c r="CUZ26" s="29"/>
      <c r="CVA26" s="29"/>
      <c r="CVB26" s="29"/>
      <c r="CVC26" s="29"/>
      <c r="CVD26" s="29"/>
      <c r="CVE26" s="29"/>
      <c r="CVF26" s="29"/>
      <c r="CVG26" s="29"/>
      <c r="CVH26" s="29"/>
      <c r="CVI26" s="29"/>
      <c r="CVJ26" s="29"/>
      <c r="CVK26" s="29"/>
      <c r="CVL26" s="29"/>
      <c r="CVM26" s="29"/>
      <c r="CVN26" s="29"/>
      <c r="CVO26" s="29"/>
      <c r="CVP26" s="29"/>
      <c r="CVQ26" s="29"/>
      <c r="CVR26" s="29"/>
      <c r="CVS26" s="29"/>
      <c r="CVT26" s="29"/>
      <c r="CVU26" s="29"/>
      <c r="CVV26" s="29"/>
      <c r="CVW26" s="29"/>
      <c r="CVX26" s="29"/>
      <c r="CVY26" s="29"/>
      <c r="CVZ26" s="29"/>
      <c r="CWA26" s="29"/>
      <c r="CWB26" s="29"/>
      <c r="CWC26" s="29"/>
      <c r="CWD26" s="29"/>
      <c r="CWE26" s="29"/>
      <c r="CWF26" s="29"/>
      <c r="CWG26" s="29"/>
      <c r="CWH26" s="29"/>
      <c r="CWI26" s="29"/>
      <c r="CWJ26" s="29"/>
      <c r="CWK26" s="29"/>
      <c r="CWL26" s="29"/>
      <c r="CWM26" s="29"/>
      <c r="CWN26" s="29"/>
      <c r="CWO26" s="29"/>
      <c r="CWP26" s="29"/>
      <c r="CWQ26" s="29"/>
      <c r="CWR26" s="29"/>
      <c r="CWS26" s="29"/>
      <c r="CWT26" s="29"/>
      <c r="CWU26" s="29"/>
      <c r="CWV26" s="29"/>
      <c r="CWW26" s="29"/>
      <c r="CWX26" s="29"/>
      <c r="CWY26" s="29"/>
      <c r="CWZ26" s="29"/>
      <c r="CXA26" s="29"/>
      <c r="CXB26" s="29"/>
      <c r="CXC26" s="29"/>
      <c r="CXD26" s="29"/>
      <c r="CXE26" s="29"/>
      <c r="CXF26" s="29"/>
      <c r="CXG26" s="29"/>
      <c r="CXH26" s="29"/>
      <c r="CXI26" s="29"/>
      <c r="CXJ26" s="29"/>
      <c r="CXK26" s="29"/>
      <c r="CXL26" s="29"/>
      <c r="CXM26" s="29"/>
      <c r="CXN26" s="29"/>
      <c r="CXO26" s="29"/>
      <c r="CXP26" s="29"/>
      <c r="CXQ26" s="29"/>
      <c r="CXR26" s="29"/>
      <c r="CXS26" s="29"/>
      <c r="CXT26" s="29"/>
      <c r="CXU26" s="29"/>
      <c r="CXV26" s="29"/>
      <c r="CXW26" s="29"/>
      <c r="CXX26" s="29"/>
      <c r="CXY26" s="29"/>
      <c r="CXZ26" s="29"/>
      <c r="CYA26" s="29"/>
      <c r="CYB26" s="29"/>
      <c r="CYC26" s="29"/>
      <c r="CYD26" s="29"/>
      <c r="CYE26" s="29"/>
      <c r="CYF26" s="29"/>
      <c r="CYG26" s="29"/>
      <c r="CYH26" s="29"/>
      <c r="CYI26" s="29"/>
      <c r="CYJ26" s="29"/>
      <c r="CYK26" s="29"/>
      <c r="CYL26" s="29"/>
      <c r="CYM26" s="29"/>
      <c r="CYN26" s="29"/>
      <c r="CYO26" s="29"/>
      <c r="CYP26" s="29"/>
      <c r="CYQ26" s="29"/>
      <c r="CYR26" s="29"/>
      <c r="CYS26" s="29"/>
      <c r="CYT26" s="29"/>
      <c r="CYU26" s="29"/>
      <c r="CYV26" s="29"/>
      <c r="CYW26" s="29"/>
      <c r="CYX26" s="29"/>
      <c r="CYY26" s="29"/>
      <c r="CYZ26" s="29"/>
      <c r="CZA26" s="29"/>
      <c r="CZB26" s="29"/>
      <c r="CZC26" s="29"/>
      <c r="CZD26" s="29"/>
      <c r="CZE26" s="29"/>
      <c r="CZF26" s="29"/>
      <c r="CZG26" s="29"/>
      <c r="CZH26" s="29"/>
      <c r="CZI26" s="29"/>
      <c r="CZJ26" s="29"/>
      <c r="CZK26" s="29"/>
      <c r="CZL26" s="29"/>
      <c r="CZM26" s="29"/>
      <c r="CZN26" s="29"/>
      <c r="CZO26" s="29"/>
      <c r="CZP26" s="29"/>
      <c r="CZQ26" s="29"/>
      <c r="CZR26" s="29"/>
      <c r="CZS26" s="29"/>
      <c r="CZT26" s="29"/>
      <c r="CZU26" s="29"/>
      <c r="CZV26" s="29"/>
      <c r="CZW26" s="29"/>
      <c r="CZX26" s="29"/>
      <c r="CZY26" s="29"/>
      <c r="CZZ26" s="29"/>
      <c r="DAA26" s="29"/>
      <c r="DAB26" s="29"/>
      <c r="DAC26" s="29"/>
      <c r="DAD26" s="29"/>
      <c r="DAE26" s="29"/>
      <c r="DAF26" s="29"/>
      <c r="DAG26" s="29"/>
      <c r="DAH26" s="29"/>
      <c r="DAI26" s="29"/>
      <c r="DAJ26" s="29"/>
      <c r="DAK26" s="29"/>
      <c r="DAL26" s="29"/>
      <c r="DAM26" s="29"/>
      <c r="DAN26" s="29"/>
      <c r="DAO26" s="29"/>
      <c r="DAP26" s="29"/>
      <c r="DAQ26" s="29"/>
      <c r="DAR26" s="29"/>
      <c r="DAS26" s="29"/>
      <c r="DAT26" s="29"/>
      <c r="DAU26" s="29"/>
      <c r="DAV26" s="29"/>
      <c r="DAW26" s="29"/>
      <c r="DAX26" s="29"/>
      <c r="DAY26" s="29"/>
      <c r="DAZ26" s="29"/>
      <c r="DBA26" s="29"/>
      <c r="DBB26" s="29"/>
      <c r="DBC26" s="29"/>
      <c r="DBD26" s="29"/>
      <c r="DBE26" s="29"/>
      <c r="DBF26" s="29"/>
      <c r="DBG26" s="29"/>
      <c r="DBH26" s="29"/>
      <c r="DBI26" s="29"/>
      <c r="DBJ26" s="29"/>
      <c r="DBK26" s="29"/>
      <c r="DBL26" s="29"/>
      <c r="DBM26" s="29"/>
      <c r="DBN26" s="29"/>
      <c r="DBO26" s="29"/>
      <c r="DBP26" s="29"/>
      <c r="DBQ26" s="29"/>
      <c r="DBR26" s="29"/>
      <c r="DBS26" s="29"/>
      <c r="DBT26" s="29"/>
      <c r="DBU26" s="29"/>
      <c r="DBV26" s="29"/>
      <c r="DBW26" s="29"/>
      <c r="DBX26" s="29"/>
      <c r="DBY26" s="29"/>
      <c r="DBZ26" s="29"/>
      <c r="DCA26" s="29"/>
      <c r="DCB26" s="29"/>
      <c r="DCC26" s="29"/>
      <c r="DCD26" s="29"/>
      <c r="DCE26" s="29"/>
      <c r="DCF26" s="29"/>
      <c r="DCG26" s="29"/>
      <c r="DCH26" s="29"/>
      <c r="DCI26" s="29"/>
      <c r="DCJ26" s="29"/>
      <c r="DCK26" s="29"/>
      <c r="DCL26" s="29"/>
      <c r="DCM26" s="29"/>
      <c r="DCN26" s="29"/>
      <c r="DCO26" s="29"/>
      <c r="DCP26" s="29"/>
      <c r="DCQ26" s="29"/>
      <c r="DCR26" s="29"/>
      <c r="DCS26" s="29"/>
      <c r="DCT26" s="29"/>
      <c r="DCU26" s="29"/>
      <c r="DCV26" s="29"/>
      <c r="DCW26" s="29"/>
      <c r="DCX26" s="29"/>
      <c r="DCY26" s="29"/>
      <c r="DCZ26" s="29"/>
      <c r="DDA26" s="29"/>
      <c r="DDB26" s="29"/>
      <c r="DDC26" s="29"/>
      <c r="DDD26" s="29"/>
      <c r="DDE26" s="29"/>
      <c r="DDF26" s="29"/>
      <c r="DDG26" s="29"/>
      <c r="DDH26" s="29"/>
      <c r="DDI26" s="29"/>
      <c r="DDJ26" s="29"/>
      <c r="DDK26" s="29"/>
      <c r="DDL26" s="29"/>
      <c r="DDM26" s="29"/>
      <c r="DDN26" s="29"/>
      <c r="DDO26" s="29"/>
      <c r="DDP26" s="29"/>
      <c r="DDQ26" s="29"/>
      <c r="DDR26" s="29"/>
      <c r="DDS26" s="29"/>
      <c r="DDT26" s="29"/>
      <c r="DDU26" s="29"/>
      <c r="DDV26" s="29"/>
      <c r="DDW26" s="29"/>
      <c r="DDX26" s="29"/>
      <c r="DDY26" s="29"/>
      <c r="DDZ26" s="29"/>
      <c r="DEA26" s="29"/>
      <c r="DEB26" s="29"/>
      <c r="DEC26" s="29"/>
      <c r="DED26" s="29"/>
      <c r="DEE26" s="29"/>
      <c r="DEF26" s="29"/>
      <c r="DEG26" s="29"/>
      <c r="DEH26" s="29"/>
      <c r="DEI26" s="29"/>
      <c r="DEJ26" s="29"/>
      <c r="DEK26" s="29"/>
      <c r="DEL26" s="29"/>
      <c r="DEM26" s="29"/>
      <c r="DEN26" s="29"/>
      <c r="DEO26" s="29"/>
      <c r="DEP26" s="29"/>
      <c r="DEQ26" s="29"/>
      <c r="DER26" s="29"/>
      <c r="DES26" s="29"/>
      <c r="DET26" s="29"/>
      <c r="DEU26" s="29"/>
      <c r="DEV26" s="29"/>
      <c r="DEW26" s="29"/>
      <c r="DEX26" s="29"/>
      <c r="DEY26" s="29"/>
      <c r="DEZ26" s="29"/>
      <c r="DFA26" s="29"/>
      <c r="DFB26" s="29"/>
      <c r="DFC26" s="29"/>
      <c r="DFD26" s="29"/>
      <c r="DFE26" s="29"/>
      <c r="DFF26" s="29"/>
      <c r="DFG26" s="29"/>
      <c r="DFH26" s="29"/>
      <c r="DFI26" s="29"/>
      <c r="DFJ26" s="29"/>
      <c r="DFK26" s="29"/>
      <c r="DFL26" s="29"/>
      <c r="DFM26" s="29"/>
      <c r="DFN26" s="29"/>
      <c r="DFO26" s="29"/>
      <c r="DFP26" s="29"/>
      <c r="DFQ26" s="29"/>
      <c r="DFR26" s="29"/>
      <c r="DFS26" s="29"/>
      <c r="DFT26" s="29"/>
      <c r="DFU26" s="29"/>
      <c r="DFV26" s="29"/>
      <c r="DFW26" s="29"/>
      <c r="DFX26" s="29"/>
      <c r="DFY26" s="29"/>
      <c r="DFZ26" s="29"/>
      <c r="DGA26" s="29"/>
      <c r="DGB26" s="29"/>
      <c r="DGC26" s="29"/>
      <c r="DGD26" s="29"/>
      <c r="DGE26" s="29"/>
      <c r="DGF26" s="29"/>
      <c r="DGG26" s="29"/>
      <c r="DGH26" s="29"/>
      <c r="DGI26" s="29"/>
      <c r="DGJ26" s="29"/>
      <c r="DGK26" s="29"/>
      <c r="DGL26" s="29"/>
      <c r="DGM26" s="29"/>
      <c r="DGN26" s="29"/>
      <c r="DGO26" s="29"/>
      <c r="DGP26" s="29"/>
      <c r="DGQ26" s="29"/>
      <c r="DGR26" s="29"/>
      <c r="DGS26" s="29"/>
      <c r="DGT26" s="29"/>
      <c r="DGU26" s="29"/>
      <c r="DGV26" s="29"/>
      <c r="DGW26" s="29"/>
      <c r="DGX26" s="29"/>
      <c r="DGY26" s="29"/>
      <c r="DGZ26" s="29"/>
      <c r="DHA26" s="29"/>
      <c r="DHB26" s="29"/>
      <c r="DHC26" s="29"/>
      <c r="DHD26" s="29"/>
      <c r="DHE26" s="29"/>
      <c r="DHF26" s="29"/>
      <c r="DHG26" s="29"/>
      <c r="DHH26" s="29"/>
      <c r="DHI26" s="29"/>
      <c r="DHJ26" s="29"/>
      <c r="DHK26" s="29"/>
      <c r="DHL26" s="29"/>
      <c r="DHM26" s="29"/>
      <c r="DHN26" s="29"/>
      <c r="DHO26" s="29"/>
      <c r="DHP26" s="29"/>
      <c r="DHQ26" s="29"/>
      <c r="DHR26" s="29"/>
      <c r="DHS26" s="29"/>
      <c r="DHT26" s="29"/>
      <c r="DHU26" s="29"/>
      <c r="DHV26" s="29"/>
      <c r="DHW26" s="29"/>
      <c r="DHX26" s="29"/>
      <c r="DHY26" s="29"/>
      <c r="DHZ26" s="29"/>
      <c r="DIA26" s="29"/>
      <c r="DIB26" s="29"/>
      <c r="DIC26" s="29"/>
      <c r="DID26" s="29"/>
      <c r="DIE26" s="29"/>
      <c r="DIF26" s="29"/>
      <c r="DIG26" s="29"/>
      <c r="DIH26" s="29"/>
      <c r="DII26" s="29"/>
      <c r="DIJ26" s="29"/>
      <c r="DIK26" s="29"/>
      <c r="DIL26" s="29"/>
      <c r="DIM26" s="29"/>
      <c r="DIN26" s="29"/>
      <c r="DIO26" s="29"/>
      <c r="DIP26" s="29"/>
      <c r="DIQ26" s="29"/>
      <c r="DIR26" s="29"/>
      <c r="DIS26" s="29"/>
      <c r="DIT26" s="29"/>
      <c r="DIU26" s="29"/>
      <c r="DIV26" s="29"/>
      <c r="DIW26" s="29"/>
      <c r="DIX26" s="29"/>
      <c r="DIY26" s="29"/>
      <c r="DIZ26" s="29"/>
      <c r="DJA26" s="29"/>
      <c r="DJB26" s="29"/>
      <c r="DJC26" s="29"/>
      <c r="DJD26" s="29"/>
      <c r="DJE26" s="29"/>
      <c r="DJF26" s="29"/>
      <c r="DJG26" s="29"/>
      <c r="DJH26" s="29"/>
      <c r="DJI26" s="29"/>
      <c r="DJJ26" s="29"/>
      <c r="DJK26" s="29"/>
      <c r="DJL26" s="29"/>
      <c r="DJM26" s="29"/>
      <c r="DJN26" s="29"/>
      <c r="DJO26" s="29"/>
      <c r="DJP26" s="29"/>
      <c r="DJQ26" s="29"/>
      <c r="DJR26" s="29"/>
      <c r="DJS26" s="29"/>
      <c r="DJT26" s="29"/>
      <c r="DJU26" s="29"/>
      <c r="DJV26" s="29"/>
      <c r="DJW26" s="29"/>
      <c r="DJX26" s="29"/>
      <c r="DJY26" s="29"/>
      <c r="DJZ26" s="29"/>
      <c r="DKA26" s="29"/>
      <c r="DKB26" s="29"/>
      <c r="DKC26" s="29"/>
      <c r="DKD26" s="29"/>
      <c r="DKE26" s="29"/>
      <c r="DKF26" s="29"/>
      <c r="DKG26" s="29"/>
      <c r="DKH26" s="29"/>
      <c r="DKI26" s="29"/>
      <c r="DKJ26" s="29"/>
      <c r="DKK26" s="29"/>
      <c r="DKL26" s="29"/>
      <c r="DKM26" s="29"/>
      <c r="DKN26" s="29"/>
      <c r="DKO26" s="29"/>
      <c r="DKP26" s="29"/>
      <c r="DKQ26" s="29"/>
      <c r="DKR26" s="29"/>
      <c r="DKS26" s="29"/>
      <c r="DKT26" s="29"/>
      <c r="DKU26" s="29"/>
      <c r="DKV26" s="29"/>
      <c r="DKW26" s="29"/>
      <c r="DKX26" s="29"/>
      <c r="DKY26" s="29"/>
      <c r="DKZ26" s="29"/>
      <c r="DLA26" s="29"/>
      <c r="DLB26" s="29"/>
      <c r="DLC26" s="29"/>
      <c r="DLD26" s="29"/>
      <c r="DLE26" s="29"/>
      <c r="DLF26" s="29"/>
      <c r="DLG26" s="29"/>
      <c r="DLH26" s="29"/>
      <c r="DLI26" s="29"/>
      <c r="DLJ26" s="29"/>
      <c r="DLK26" s="29"/>
      <c r="DLL26" s="29"/>
      <c r="DLM26" s="29"/>
      <c r="DLN26" s="29"/>
      <c r="DLO26" s="29"/>
      <c r="DLP26" s="29"/>
      <c r="DLQ26" s="29"/>
      <c r="DLR26" s="29"/>
      <c r="DLS26" s="29"/>
      <c r="DLT26" s="29"/>
      <c r="DLU26" s="29"/>
      <c r="DLV26" s="29"/>
      <c r="DLW26" s="29"/>
      <c r="DLX26" s="29"/>
      <c r="DLY26" s="29"/>
      <c r="DLZ26" s="29"/>
      <c r="DMA26" s="29"/>
      <c r="DMB26" s="29"/>
      <c r="DMC26" s="29"/>
      <c r="DMD26" s="29"/>
      <c r="DME26" s="29"/>
      <c r="DMF26" s="29"/>
      <c r="DMG26" s="29"/>
      <c r="DMH26" s="29"/>
      <c r="DMI26" s="29"/>
      <c r="DMJ26" s="29"/>
      <c r="DMK26" s="29"/>
      <c r="DML26" s="29"/>
      <c r="DMM26" s="29"/>
      <c r="DMN26" s="29"/>
      <c r="DMO26" s="29"/>
      <c r="DMP26" s="29"/>
      <c r="DMQ26" s="29"/>
      <c r="DMR26" s="29"/>
      <c r="DMS26" s="29"/>
      <c r="DMT26" s="29"/>
      <c r="DMU26" s="29"/>
      <c r="DMV26" s="29"/>
      <c r="DMW26" s="29"/>
      <c r="DMX26" s="29"/>
      <c r="DMY26" s="29"/>
      <c r="DMZ26" s="29"/>
      <c r="DNA26" s="29"/>
      <c r="DNB26" s="29"/>
      <c r="DNC26" s="29"/>
      <c r="DND26" s="29"/>
      <c r="DNE26" s="29"/>
      <c r="DNF26" s="29"/>
      <c r="DNG26" s="29"/>
      <c r="DNH26" s="29"/>
      <c r="DNI26" s="29"/>
      <c r="DNJ26" s="29"/>
      <c r="DNK26" s="29"/>
      <c r="DNL26" s="29"/>
      <c r="DNM26" s="29"/>
      <c r="DNN26" s="29"/>
      <c r="DNO26" s="29"/>
      <c r="DNP26" s="29"/>
      <c r="DNQ26" s="29"/>
      <c r="DNR26" s="29"/>
      <c r="DNS26" s="29"/>
      <c r="DNT26" s="29"/>
      <c r="DNU26" s="29"/>
      <c r="DNV26" s="29"/>
      <c r="DNW26" s="29"/>
      <c r="DNX26" s="29"/>
      <c r="DNY26" s="29"/>
      <c r="DNZ26" s="29"/>
      <c r="DOA26" s="29"/>
      <c r="DOB26" s="29"/>
      <c r="DOC26" s="29"/>
      <c r="DOD26" s="29"/>
      <c r="DOE26" s="29"/>
      <c r="DOF26" s="29"/>
      <c r="DOG26" s="29"/>
      <c r="DOH26" s="29"/>
      <c r="DOI26" s="29"/>
      <c r="DOJ26" s="29"/>
      <c r="DOK26" s="29"/>
      <c r="DOL26" s="29"/>
      <c r="DOM26" s="29"/>
      <c r="DON26" s="29"/>
      <c r="DOO26" s="29"/>
      <c r="DOP26" s="29"/>
      <c r="DOQ26" s="29"/>
      <c r="DOR26" s="29"/>
      <c r="DOS26" s="29"/>
      <c r="DOT26" s="29"/>
      <c r="DOU26" s="29"/>
      <c r="DOV26" s="29"/>
      <c r="DOW26" s="29"/>
      <c r="DOX26" s="29"/>
      <c r="DOY26" s="29"/>
      <c r="DOZ26" s="29"/>
      <c r="DPA26" s="29"/>
      <c r="DPB26" s="29"/>
      <c r="DPC26" s="29"/>
      <c r="DPD26" s="29"/>
      <c r="DPE26" s="29"/>
      <c r="DPF26" s="29"/>
      <c r="DPG26" s="29"/>
      <c r="DPH26" s="29"/>
      <c r="DPI26" s="29"/>
      <c r="DPJ26" s="29"/>
      <c r="DPK26" s="29"/>
      <c r="DPL26" s="29"/>
      <c r="DPM26" s="29"/>
      <c r="DPN26" s="29"/>
      <c r="DPO26" s="29"/>
      <c r="DPP26" s="29"/>
      <c r="DPQ26" s="29"/>
      <c r="DPR26" s="29"/>
      <c r="DPS26" s="29"/>
      <c r="DPT26" s="29"/>
      <c r="DPU26" s="29"/>
      <c r="DPV26" s="29"/>
      <c r="DPW26" s="29"/>
      <c r="DPX26" s="29"/>
      <c r="DPY26" s="29"/>
      <c r="DPZ26" s="29"/>
      <c r="DQA26" s="29"/>
      <c r="DQB26" s="29"/>
      <c r="DQC26" s="29"/>
      <c r="DQD26" s="29"/>
      <c r="DQE26" s="29"/>
      <c r="DQF26" s="29"/>
      <c r="DQG26" s="29"/>
      <c r="DQH26" s="29"/>
      <c r="DQI26" s="29"/>
      <c r="DQJ26" s="29"/>
      <c r="DQK26" s="29"/>
      <c r="DQL26" s="29"/>
      <c r="DQM26" s="29"/>
      <c r="DQN26" s="29"/>
      <c r="DQO26" s="29"/>
      <c r="DQP26" s="29"/>
      <c r="DQQ26" s="29"/>
      <c r="DQR26" s="29"/>
      <c r="DQS26" s="29"/>
      <c r="DQT26" s="29"/>
      <c r="DQU26" s="29"/>
      <c r="DQV26" s="29"/>
      <c r="DQW26" s="29"/>
      <c r="DQX26" s="29"/>
      <c r="DQY26" s="29"/>
      <c r="DQZ26" s="29"/>
      <c r="DRA26" s="29"/>
      <c r="DRB26" s="29"/>
      <c r="DRC26" s="29"/>
      <c r="DRD26" s="29"/>
      <c r="DRE26" s="29"/>
      <c r="DRF26" s="29"/>
      <c r="DRG26" s="29"/>
      <c r="DRH26" s="29"/>
      <c r="DRI26" s="29"/>
      <c r="DRJ26" s="29"/>
      <c r="DRK26" s="29"/>
      <c r="DRL26" s="29"/>
      <c r="DRM26" s="29"/>
      <c r="DRN26" s="29"/>
      <c r="DRO26" s="29"/>
      <c r="DRP26" s="29"/>
      <c r="DRQ26" s="29"/>
      <c r="DRR26" s="29"/>
      <c r="DRS26" s="29"/>
      <c r="DRT26" s="29"/>
      <c r="DRU26" s="29"/>
      <c r="DRV26" s="29"/>
      <c r="DRW26" s="29"/>
      <c r="DRX26" s="29"/>
      <c r="DRY26" s="29"/>
      <c r="DRZ26" s="29"/>
      <c r="DSA26" s="29"/>
      <c r="DSB26" s="29"/>
      <c r="DSC26" s="29"/>
      <c r="DSD26" s="29"/>
      <c r="DSE26" s="29"/>
      <c r="DSF26" s="29"/>
      <c r="DSG26" s="29"/>
      <c r="DSH26" s="29"/>
      <c r="DSI26" s="29"/>
      <c r="DSJ26" s="29"/>
      <c r="DSK26" s="29"/>
      <c r="DSL26" s="29"/>
      <c r="DSM26" s="29"/>
      <c r="DSN26" s="29"/>
      <c r="DSO26" s="29"/>
      <c r="DSP26" s="29"/>
      <c r="DSQ26" s="29"/>
      <c r="DSR26" s="29"/>
      <c r="DSS26" s="29"/>
      <c r="DST26" s="29"/>
      <c r="DSU26" s="29"/>
      <c r="DSV26" s="29"/>
      <c r="DSW26" s="29"/>
      <c r="DSX26" s="29"/>
      <c r="DSY26" s="29"/>
      <c r="DSZ26" s="29"/>
      <c r="DTA26" s="29"/>
      <c r="DTB26" s="29"/>
      <c r="DTC26" s="29"/>
      <c r="DTD26" s="29"/>
      <c r="DTE26" s="29"/>
      <c r="DTF26" s="29"/>
      <c r="DTG26" s="29"/>
      <c r="DTH26" s="29"/>
      <c r="DTI26" s="29"/>
      <c r="DTJ26" s="29"/>
      <c r="DTK26" s="29"/>
      <c r="DTL26" s="29"/>
      <c r="DTM26" s="29"/>
      <c r="DTN26" s="29"/>
      <c r="DTO26" s="29"/>
      <c r="DTP26" s="29"/>
      <c r="DTQ26" s="29"/>
      <c r="DTR26" s="29"/>
      <c r="DTS26" s="29"/>
      <c r="DTT26" s="29"/>
      <c r="DTU26" s="29"/>
      <c r="DTV26" s="29"/>
      <c r="DTW26" s="29"/>
      <c r="DTX26" s="29"/>
      <c r="DTY26" s="29"/>
      <c r="DTZ26" s="29"/>
      <c r="DUA26" s="29"/>
      <c r="DUB26" s="29"/>
      <c r="DUC26" s="29"/>
      <c r="DUD26" s="29"/>
      <c r="DUE26" s="29"/>
      <c r="DUF26" s="29"/>
      <c r="DUG26" s="29"/>
      <c r="DUH26" s="29"/>
      <c r="DUI26" s="29"/>
      <c r="DUJ26" s="29"/>
      <c r="DUK26" s="29"/>
      <c r="DUL26" s="29"/>
      <c r="DUM26" s="29"/>
      <c r="DUN26" s="29"/>
      <c r="DUO26" s="29"/>
      <c r="DUP26" s="29"/>
      <c r="DUQ26" s="29"/>
      <c r="DUR26" s="29"/>
      <c r="DUS26" s="29"/>
      <c r="DUT26" s="29"/>
      <c r="DUU26" s="29"/>
      <c r="DUV26" s="29"/>
      <c r="DUW26" s="29"/>
      <c r="DUX26" s="29"/>
      <c r="DUY26" s="29"/>
      <c r="DUZ26" s="29"/>
      <c r="DVA26" s="29"/>
      <c r="DVB26" s="29"/>
      <c r="DVC26" s="29"/>
      <c r="DVD26" s="29"/>
      <c r="DVE26" s="29"/>
      <c r="DVF26" s="29"/>
      <c r="DVG26" s="29"/>
      <c r="DVH26" s="29"/>
      <c r="DVI26" s="29"/>
      <c r="DVJ26" s="29"/>
      <c r="DVK26" s="29"/>
      <c r="DVL26" s="29"/>
      <c r="DVM26" s="29"/>
      <c r="DVN26" s="29"/>
      <c r="DVO26" s="29"/>
      <c r="DVP26" s="29"/>
      <c r="DVQ26" s="29"/>
      <c r="DVR26" s="29"/>
      <c r="DVS26" s="29"/>
      <c r="DVT26" s="29"/>
      <c r="DVU26" s="29"/>
      <c r="DVV26" s="29"/>
      <c r="DVW26" s="29"/>
      <c r="DVX26" s="29"/>
      <c r="DVY26" s="29"/>
      <c r="DVZ26" s="29"/>
      <c r="DWA26" s="29"/>
      <c r="DWB26" s="29"/>
      <c r="DWC26" s="29"/>
      <c r="DWD26" s="29"/>
      <c r="DWE26" s="29"/>
      <c r="DWF26" s="29"/>
      <c r="DWG26" s="29"/>
      <c r="DWH26" s="29"/>
      <c r="DWI26" s="29"/>
      <c r="DWJ26" s="29"/>
      <c r="DWK26" s="29"/>
      <c r="DWL26" s="29"/>
      <c r="DWM26" s="29"/>
      <c r="DWN26" s="29"/>
      <c r="DWO26" s="29"/>
      <c r="DWP26" s="29"/>
      <c r="DWQ26" s="29"/>
      <c r="DWR26" s="29"/>
      <c r="DWS26" s="29"/>
      <c r="DWT26" s="29"/>
      <c r="DWU26" s="29"/>
      <c r="DWV26" s="29"/>
      <c r="DWW26" s="29"/>
      <c r="DWX26" s="29"/>
      <c r="DWY26" s="29"/>
      <c r="DWZ26" s="29"/>
      <c r="DXA26" s="29"/>
      <c r="DXB26" s="29"/>
      <c r="DXC26" s="29"/>
      <c r="DXD26" s="29"/>
      <c r="DXE26" s="29"/>
      <c r="DXF26" s="29"/>
      <c r="DXG26" s="29"/>
      <c r="DXH26" s="29"/>
      <c r="DXI26" s="29"/>
      <c r="DXJ26" s="29"/>
      <c r="DXK26" s="29"/>
      <c r="DXL26" s="29"/>
      <c r="DXM26" s="29"/>
      <c r="DXN26" s="29"/>
      <c r="DXO26" s="29"/>
      <c r="DXP26" s="29"/>
      <c r="DXQ26" s="29"/>
      <c r="DXR26" s="29"/>
      <c r="DXS26" s="29"/>
      <c r="DXT26" s="29"/>
      <c r="DXU26" s="29"/>
      <c r="DXV26" s="29"/>
      <c r="DXW26" s="29"/>
      <c r="DXX26" s="29"/>
      <c r="DXY26" s="29"/>
      <c r="DXZ26" s="29"/>
      <c r="DYA26" s="29"/>
      <c r="DYB26" s="29"/>
      <c r="DYC26" s="29"/>
      <c r="DYD26" s="29"/>
      <c r="DYE26" s="29"/>
      <c r="DYF26" s="29"/>
      <c r="DYG26" s="29"/>
      <c r="DYH26" s="29"/>
      <c r="DYI26" s="29"/>
      <c r="DYJ26" s="29"/>
      <c r="DYK26" s="29"/>
      <c r="DYL26" s="29"/>
      <c r="DYM26" s="29"/>
      <c r="DYN26" s="29"/>
      <c r="DYO26" s="29"/>
      <c r="DYP26" s="29"/>
      <c r="DYQ26" s="29"/>
      <c r="DYR26" s="29"/>
      <c r="DYS26" s="29"/>
      <c r="DYT26" s="29"/>
      <c r="DYU26" s="29"/>
      <c r="DYV26" s="29"/>
      <c r="DYW26" s="29"/>
      <c r="DYX26" s="29"/>
      <c r="DYY26" s="29"/>
      <c r="DYZ26" s="29"/>
      <c r="DZA26" s="29"/>
      <c r="DZB26" s="29"/>
      <c r="DZC26" s="29"/>
      <c r="DZD26" s="29"/>
      <c r="DZE26" s="29"/>
      <c r="DZF26" s="29"/>
      <c r="DZG26" s="29"/>
      <c r="DZH26" s="29"/>
      <c r="DZI26" s="29"/>
      <c r="DZJ26" s="29"/>
      <c r="DZK26" s="29"/>
      <c r="DZL26" s="29"/>
      <c r="DZM26" s="29"/>
      <c r="DZN26" s="29"/>
      <c r="DZO26" s="29"/>
      <c r="DZP26" s="29"/>
      <c r="DZQ26" s="29"/>
      <c r="DZR26" s="29"/>
      <c r="DZS26" s="29"/>
      <c r="DZT26" s="29"/>
      <c r="DZU26" s="29"/>
      <c r="DZV26" s="29"/>
      <c r="DZW26" s="29"/>
      <c r="DZX26" s="29"/>
      <c r="DZY26" s="29"/>
      <c r="DZZ26" s="29"/>
      <c r="EAA26" s="29"/>
      <c r="EAB26" s="29"/>
      <c r="EAC26" s="29"/>
      <c r="EAD26" s="29"/>
      <c r="EAE26" s="29"/>
      <c r="EAF26" s="29"/>
      <c r="EAG26" s="29"/>
      <c r="EAH26" s="29"/>
      <c r="EAI26" s="29"/>
      <c r="EAJ26" s="29"/>
      <c r="EAK26" s="29"/>
      <c r="EAL26" s="29"/>
      <c r="EAM26" s="29"/>
      <c r="EAN26" s="29"/>
      <c r="EAO26" s="29"/>
      <c r="EAP26" s="29"/>
      <c r="EAQ26" s="29"/>
      <c r="EAR26" s="29"/>
      <c r="EAS26" s="29"/>
      <c r="EAT26" s="29"/>
      <c r="EAU26" s="29"/>
      <c r="EAV26" s="29"/>
      <c r="EAW26" s="29"/>
      <c r="EAX26" s="29"/>
      <c r="EAY26" s="29"/>
      <c r="EAZ26" s="29"/>
      <c r="EBA26" s="29"/>
      <c r="EBB26" s="29"/>
      <c r="EBC26" s="29"/>
      <c r="EBD26" s="29"/>
      <c r="EBE26" s="29"/>
      <c r="EBF26" s="29"/>
      <c r="EBG26" s="29"/>
      <c r="EBH26" s="29"/>
      <c r="EBI26" s="29"/>
      <c r="EBJ26" s="29"/>
      <c r="EBK26" s="29"/>
      <c r="EBL26" s="29"/>
      <c r="EBM26" s="29"/>
      <c r="EBN26" s="29"/>
      <c r="EBO26" s="29"/>
      <c r="EBP26" s="29"/>
      <c r="EBQ26" s="29"/>
      <c r="EBR26" s="29"/>
      <c r="EBS26" s="29"/>
      <c r="EBT26" s="29"/>
      <c r="EBU26" s="29"/>
      <c r="EBV26" s="29"/>
      <c r="EBW26" s="29"/>
      <c r="EBX26" s="29"/>
      <c r="EBY26" s="29"/>
      <c r="EBZ26" s="29"/>
      <c r="ECA26" s="29"/>
      <c r="ECB26" s="29"/>
      <c r="ECC26" s="29"/>
      <c r="ECD26" s="29"/>
      <c r="ECE26" s="29"/>
      <c r="ECF26" s="29"/>
      <c r="ECG26" s="29"/>
      <c r="ECH26" s="29"/>
      <c r="ECI26" s="29"/>
      <c r="ECJ26" s="29"/>
      <c r="ECK26" s="29"/>
      <c r="ECL26" s="29"/>
      <c r="ECM26" s="29"/>
      <c r="ECN26" s="29"/>
      <c r="ECO26" s="29"/>
      <c r="ECP26" s="29"/>
      <c r="ECQ26" s="29"/>
      <c r="ECR26" s="29"/>
      <c r="ECS26" s="29"/>
      <c r="ECT26" s="29"/>
      <c r="ECU26" s="29"/>
      <c r="ECV26" s="29"/>
      <c r="ECW26" s="29"/>
      <c r="ECX26" s="29"/>
      <c r="ECY26" s="29"/>
      <c r="ECZ26" s="29"/>
      <c r="EDA26" s="29"/>
      <c r="EDB26" s="29"/>
      <c r="EDC26" s="29"/>
      <c r="EDD26" s="29"/>
      <c r="EDE26" s="29"/>
      <c r="EDF26" s="29"/>
      <c r="EDG26" s="29"/>
      <c r="EDH26" s="29"/>
      <c r="EDI26" s="29"/>
      <c r="EDJ26" s="29"/>
      <c r="EDK26" s="29"/>
      <c r="EDL26" s="29"/>
      <c r="EDM26" s="29"/>
      <c r="EDN26" s="29"/>
      <c r="EDO26" s="29"/>
      <c r="EDP26" s="29"/>
      <c r="EDQ26" s="29"/>
      <c r="EDR26" s="29"/>
      <c r="EDS26" s="29"/>
      <c r="EDT26" s="29"/>
      <c r="EDU26" s="29"/>
      <c r="EDV26" s="29"/>
      <c r="EDW26" s="29"/>
      <c r="EDX26" s="29"/>
      <c r="EDY26" s="29"/>
      <c r="EDZ26" s="29"/>
      <c r="EEA26" s="29"/>
      <c r="EEB26" s="29"/>
      <c r="EEC26" s="29"/>
      <c r="EED26" s="29"/>
      <c r="EEE26" s="29"/>
      <c r="EEF26" s="29"/>
      <c r="EEG26" s="29"/>
      <c r="EEH26" s="29"/>
      <c r="EEI26" s="29"/>
      <c r="EEJ26" s="29"/>
      <c r="EEK26" s="29"/>
      <c r="EEL26" s="29"/>
      <c r="EEM26" s="29"/>
      <c r="EEN26" s="29"/>
      <c r="EEO26" s="29"/>
      <c r="EEP26" s="29"/>
      <c r="EEQ26" s="29"/>
      <c r="EER26" s="29"/>
      <c r="EES26" s="29"/>
      <c r="EET26" s="29"/>
      <c r="EEU26" s="29"/>
      <c r="EEV26" s="29"/>
      <c r="EEW26" s="29"/>
      <c r="EEX26" s="29"/>
      <c r="EEY26" s="29"/>
      <c r="EEZ26" s="29"/>
      <c r="EFA26" s="29"/>
      <c r="EFB26" s="29"/>
      <c r="EFC26" s="29"/>
      <c r="EFD26" s="29"/>
      <c r="EFE26" s="29"/>
      <c r="EFF26" s="29"/>
      <c r="EFG26" s="29"/>
      <c r="EFH26" s="29"/>
      <c r="EFI26" s="29"/>
      <c r="EFJ26" s="29"/>
      <c r="EFK26" s="29"/>
      <c r="EFL26" s="29"/>
      <c r="EFM26" s="29"/>
      <c r="EFN26" s="29"/>
      <c r="EFO26" s="29"/>
      <c r="EFP26" s="29"/>
      <c r="EFQ26" s="29"/>
      <c r="EFR26" s="29"/>
      <c r="EFS26" s="29"/>
      <c r="EFT26" s="29"/>
      <c r="EFU26" s="29"/>
      <c r="EFV26" s="29"/>
      <c r="EFW26" s="29"/>
      <c r="EFX26" s="29"/>
      <c r="EFY26" s="29"/>
      <c r="EFZ26" s="29"/>
      <c r="EGA26" s="29"/>
      <c r="EGB26" s="29"/>
      <c r="EGC26" s="29"/>
      <c r="EGD26" s="29"/>
      <c r="EGE26" s="29"/>
      <c r="EGF26" s="29"/>
      <c r="EGG26" s="29"/>
      <c r="EGH26" s="29"/>
      <c r="EGI26" s="29"/>
      <c r="EGJ26" s="29"/>
      <c r="EGK26" s="29"/>
      <c r="EGL26" s="29"/>
      <c r="EGM26" s="29"/>
      <c r="EGN26" s="29"/>
      <c r="EGO26" s="29"/>
      <c r="EGP26" s="29"/>
      <c r="EGQ26" s="29"/>
      <c r="EGR26" s="29"/>
      <c r="EGS26" s="29"/>
      <c r="EGT26" s="29"/>
      <c r="EGU26" s="29"/>
      <c r="EGV26" s="29"/>
      <c r="EGW26" s="29"/>
      <c r="EGX26" s="29"/>
      <c r="EGY26" s="29"/>
      <c r="EGZ26" s="29"/>
      <c r="EHA26" s="29"/>
      <c r="EHB26" s="29"/>
      <c r="EHC26" s="29"/>
      <c r="EHD26" s="29"/>
      <c r="EHE26" s="29"/>
      <c r="EHF26" s="29"/>
      <c r="EHG26" s="29"/>
      <c r="EHH26" s="29"/>
      <c r="EHI26" s="29"/>
      <c r="EHJ26" s="29"/>
      <c r="EHK26" s="29"/>
      <c r="EHL26" s="29"/>
      <c r="EHM26" s="29"/>
      <c r="EHN26" s="29"/>
      <c r="EHO26" s="29"/>
      <c r="EHP26" s="29"/>
      <c r="EHQ26" s="29"/>
      <c r="EHR26" s="29"/>
      <c r="EHS26" s="29"/>
      <c r="EHT26" s="29"/>
      <c r="EHU26" s="29"/>
      <c r="EHV26" s="29"/>
      <c r="EHW26" s="29"/>
      <c r="EHX26" s="29"/>
      <c r="EHY26" s="29"/>
      <c r="EHZ26" s="29"/>
      <c r="EIA26" s="29"/>
      <c r="EIB26" s="29"/>
      <c r="EIC26" s="29"/>
      <c r="EID26" s="29"/>
      <c r="EIE26" s="29"/>
      <c r="EIF26" s="29"/>
      <c r="EIG26" s="29"/>
      <c r="EIH26" s="29"/>
      <c r="EII26" s="29"/>
      <c r="EIJ26" s="29"/>
      <c r="EIK26" s="29"/>
      <c r="EIL26" s="29"/>
      <c r="EIM26" s="29"/>
      <c r="EIN26" s="29"/>
      <c r="EIO26" s="29"/>
      <c r="EIP26" s="29"/>
      <c r="EIQ26" s="29"/>
      <c r="EIR26" s="29"/>
      <c r="EIS26" s="29"/>
      <c r="EIT26" s="29"/>
      <c r="EIU26" s="29"/>
      <c r="EIV26" s="29"/>
      <c r="EIW26" s="29"/>
      <c r="EIX26" s="29"/>
      <c r="EIY26" s="29"/>
      <c r="EIZ26" s="29"/>
      <c r="EJA26" s="29"/>
      <c r="EJB26" s="29"/>
      <c r="EJC26" s="29"/>
      <c r="EJD26" s="29"/>
      <c r="EJE26" s="29"/>
      <c r="EJF26" s="29"/>
      <c r="EJG26" s="29"/>
      <c r="EJH26" s="29"/>
      <c r="EJI26" s="29"/>
      <c r="EJJ26" s="29"/>
      <c r="EJK26" s="29"/>
      <c r="EJL26" s="29"/>
      <c r="EJM26" s="29"/>
      <c r="EJN26" s="29"/>
      <c r="EJO26" s="29"/>
      <c r="EJP26" s="29"/>
      <c r="EJQ26" s="29"/>
      <c r="EJR26" s="29"/>
      <c r="EJS26" s="29"/>
      <c r="EJT26" s="29"/>
      <c r="EJU26" s="29"/>
      <c r="EJV26" s="29"/>
      <c r="EJW26" s="29"/>
      <c r="EJX26" s="29"/>
      <c r="EJY26" s="29"/>
      <c r="EJZ26" s="29"/>
      <c r="EKA26" s="29"/>
      <c r="EKB26" s="29"/>
      <c r="EKC26" s="29"/>
      <c r="EKD26" s="29"/>
      <c r="EKE26" s="29"/>
      <c r="EKF26" s="29"/>
      <c r="EKG26" s="29"/>
      <c r="EKH26" s="29"/>
      <c r="EKI26" s="29"/>
      <c r="EKJ26" s="29"/>
      <c r="EKK26" s="29"/>
      <c r="EKL26" s="29"/>
      <c r="EKM26" s="29"/>
      <c r="EKN26" s="29"/>
      <c r="EKO26" s="29"/>
      <c r="EKP26" s="29"/>
      <c r="EKQ26" s="29"/>
      <c r="EKR26" s="29"/>
      <c r="EKS26" s="29"/>
      <c r="EKT26" s="29"/>
      <c r="EKU26" s="29"/>
      <c r="EKV26" s="29"/>
      <c r="EKW26" s="29"/>
      <c r="EKX26" s="29"/>
      <c r="EKY26" s="29"/>
      <c r="EKZ26" s="29"/>
      <c r="ELA26" s="29"/>
      <c r="ELB26" s="29"/>
      <c r="ELC26" s="29"/>
      <c r="ELD26" s="29"/>
      <c r="ELE26" s="29"/>
      <c r="ELF26" s="29"/>
      <c r="ELG26" s="29"/>
      <c r="ELH26" s="29"/>
      <c r="ELI26" s="29"/>
      <c r="ELJ26" s="29"/>
      <c r="ELK26" s="29"/>
      <c r="ELL26" s="29"/>
      <c r="ELM26" s="29"/>
      <c r="ELN26" s="29"/>
      <c r="ELO26" s="29"/>
      <c r="ELP26" s="29"/>
      <c r="ELQ26" s="29"/>
      <c r="ELR26" s="29"/>
      <c r="ELS26" s="29"/>
      <c r="ELT26" s="29"/>
      <c r="ELU26" s="29"/>
      <c r="ELV26" s="29"/>
      <c r="ELW26" s="29"/>
      <c r="ELX26" s="29"/>
      <c r="ELY26" s="29"/>
      <c r="ELZ26" s="29"/>
      <c r="EMA26" s="29"/>
      <c r="EMB26" s="29"/>
      <c r="EMC26" s="29"/>
      <c r="EMD26" s="29"/>
      <c r="EME26" s="29"/>
      <c r="EMF26" s="29"/>
      <c r="EMG26" s="29"/>
      <c r="EMH26" s="29"/>
      <c r="EMI26" s="29"/>
      <c r="EMJ26" s="29"/>
      <c r="EMK26" s="29"/>
      <c r="EML26" s="29"/>
      <c r="EMM26" s="29"/>
      <c r="EMN26" s="29"/>
      <c r="EMO26" s="29"/>
      <c r="EMP26" s="29"/>
      <c r="EMQ26" s="29"/>
      <c r="EMR26" s="29"/>
      <c r="EMS26" s="29"/>
      <c r="EMT26" s="29"/>
      <c r="EMU26" s="29"/>
      <c r="EMV26" s="29"/>
      <c r="EMW26" s="29"/>
      <c r="EMX26" s="29"/>
      <c r="EMY26" s="29"/>
      <c r="EMZ26" s="29"/>
      <c r="ENA26" s="29"/>
      <c r="ENB26" s="29"/>
      <c r="ENC26" s="29"/>
      <c r="END26" s="29"/>
      <c r="ENE26" s="29"/>
      <c r="ENF26" s="29"/>
      <c r="ENG26" s="29"/>
      <c r="ENH26" s="29"/>
      <c r="ENI26" s="29"/>
      <c r="ENJ26" s="29"/>
      <c r="ENK26" s="29"/>
      <c r="ENL26" s="29"/>
      <c r="ENM26" s="29"/>
      <c r="ENN26" s="29"/>
      <c r="ENO26" s="29"/>
      <c r="ENP26" s="29"/>
      <c r="ENQ26" s="29"/>
      <c r="ENR26" s="29"/>
      <c r="ENS26" s="29"/>
      <c r="ENT26" s="29"/>
      <c r="ENU26" s="29"/>
      <c r="ENV26" s="29"/>
      <c r="ENW26" s="29"/>
      <c r="ENX26" s="29"/>
      <c r="ENY26" s="29"/>
      <c r="ENZ26" s="29"/>
      <c r="EOA26" s="29"/>
      <c r="EOB26" s="29"/>
      <c r="EOC26" s="29"/>
      <c r="EOD26" s="29"/>
      <c r="EOE26" s="29"/>
      <c r="EOF26" s="29"/>
      <c r="EOG26" s="29"/>
      <c r="EOH26" s="29"/>
      <c r="EOI26" s="29"/>
      <c r="EOJ26" s="29"/>
      <c r="EOK26" s="29"/>
      <c r="EOL26" s="29"/>
      <c r="EOM26" s="29"/>
      <c r="EON26" s="29"/>
      <c r="EOO26" s="29"/>
      <c r="EOP26" s="29"/>
      <c r="EOQ26" s="29"/>
      <c r="EOR26" s="29"/>
      <c r="EOS26" s="29"/>
      <c r="EOT26" s="29"/>
      <c r="EOU26" s="29"/>
      <c r="EOV26" s="29"/>
      <c r="EOW26" s="29"/>
      <c r="EOX26" s="29"/>
      <c r="EOY26" s="29"/>
      <c r="EOZ26" s="29"/>
      <c r="EPA26" s="29"/>
      <c r="EPB26" s="29"/>
      <c r="EPC26" s="29"/>
      <c r="EPD26" s="29"/>
      <c r="EPE26" s="29"/>
      <c r="EPF26" s="29"/>
      <c r="EPG26" s="29"/>
      <c r="EPH26" s="29"/>
      <c r="EPI26" s="29"/>
      <c r="EPJ26" s="29"/>
      <c r="EPK26" s="29"/>
      <c r="EPL26" s="29"/>
      <c r="EPM26" s="29"/>
      <c r="EPN26" s="29"/>
      <c r="EPO26" s="29"/>
      <c r="EPP26" s="29"/>
      <c r="EPQ26" s="29"/>
      <c r="EPR26" s="29"/>
      <c r="EPS26" s="29"/>
      <c r="EPT26" s="29"/>
      <c r="EPU26" s="29"/>
      <c r="EPV26" s="29"/>
      <c r="EPW26" s="29"/>
      <c r="EPX26" s="29"/>
      <c r="EPY26" s="29"/>
      <c r="EPZ26" s="29"/>
      <c r="EQA26" s="29"/>
      <c r="EQB26" s="29"/>
      <c r="EQC26" s="29"/>
      <c r="EQD26" s="29"/>
      <c r="EQE26" s="29"/>
      <c r="EQF26" s="29"/>
      <c r="EQG26" s="29"/>
      <c r="EQH26" s="29"/>
      <c r="EQI26" s="29"/>
      <c r="EQJ26" s="29"/>
      <c r="EQK26" s="29"/>
      <c r="EQL26" s="29"/>
      <c r="EQM26" s="29"/>
      <c r="EQN26" s="29"/>
      <c r="EQO26" s="29"/>
      <c r="EQP26" s="29"/>
      <c r="EQQ26" s="29"/>
      <c r="EQR26" s="29"/>
      <c r="EQS26" s="29"/>
      <c r="EQT26" s="29"/>
      <c r="EQU26" s="29"/>
      <c r="EQV26" s="29"/>
      <c r="EQW26" s="29"/>
      <c r="EQX26" s="29"/>
      <c r="EQY26" s="29"/>
      <c r="EQZ26" s="29"/>
      <c r="ERA26" s="29"/>
      <c r="ERB26" s="29"/>
      <c r="ERC26" s="29"/>
      <c r="ERD26" s="29"/>
      <c r="ERE26" s="29"/>
      <c r="ERF26" s="29"/>
      <c r="ERG26" s="29"/>
      <c r="ERH26" s="29"/>
      <c r="ERI26" s="29"/>
      <c r="ERJ26" s="29"/>
      <c r="ERK26" s="29"/>
      <c r="ERL26" s="29"/>
      <c r="ERM26" s="29"/>
      <c r="ERN26" s="29"/>
      <c r="ERO26" s="29"/>
      <c r="ERP26" s="29"/>
      <c r="ERQ26" s="29"/>
      <c r="ERR26" s="29"/>
      <c r="ERS26" s="29"/>
      <c r="ERT26" s="29"/>
      <c r="ERU26" s="29"/>
      <c r="ERV26" s="29"/>
      <c r="ERW26" s="29"/>
      <c r="ERX26" s="29"/>
      <c r="ERY26" s="29"/>
      <c r="ERZ26" s="29"/>
      <c r="ESA26" s="29"/>
      <c r="ESB26" s="29"/>
      <c r="ESC26" s="29"/>
      <c r="ESD26" s="29"/>
      <c r="ESE26" s="29"/>
      <c r="ESF26" s="29"/>
      <c r="ESG26" s="29"/>
      <c r="ESH26" s="29"/>
      <c r="ESI26" s="29"/>
      <c r="ESJ26" s="29"/>
      <c r="ESK26" s="29"/>
      <c r="ESL26" s="29"/>
      <c r="ESM26" s="29"/>
      <c r="ESN26" s="29"/>
      <c r="ESO26" s="29"/>
      <c r="ESP26" s="29"/>
      <c r="ESQ26" s="29"/>
      <c r="ESR26" s="29"/>
      <c r="ESS26" s="29"/>
      <c r="EST26" s="29"/>
      <c r="ESU26" s="29"/>
      <c r="ESV26" s="29"/>
      <c r="ESW26" s="29"/>
      <c r="ESX26" s="29"/>
      <c r="ESY26" s="29"/>
      <c r="ESZ26" s="29"/>
      <c r="ETA26" s="29"/>
      <c r="ETB26" s="29"/>
      <c r="ETC26" s="29"/>
      <c r="ETD26" s="29"/>
      <c r="ETE26" s="29"/>
      <c r="ETF26" s="29"/>
      <c r="ETG26" s="29"/>
      <c r="ETH26" s="29"/>
      <c r="ETI26" s="29"/>
      <c r="ETJ26" s="29"/>
      <c r="ETK26" s="29"/>
      <c r="ETL26" s="29"/>
      <c r="ETM26" s="29"/>
      <c r="ETN26" s="29"/>
      <c r="ETO26" s="29"/>
      <c r="ETP26" s="29"/>
      <c r="ETQ26" s="29"/>
      <c r="ETR26" s="29"/>
      <c r="ETS26" s="29"/>
      <c r="ETT26" s="29"/>
      <c r="ETU26" s="29"/>
      <c r="ETV26" s="29"/>
      <c r="ETW26" s="29"/>
      <c r="ETX26" s="29"/>
      <c r="ETY26" s="29"/>
      <c r="ETZ26" s="29"/>
      <c r="EUA26" s="29"/>
      <c r="EUB26" s="29"/>
      <c r="EUC26" s="29"/>
      <c r="EUD26" s="29"/>
      <c r="EUE26" s="29"/>
      <c r="EUF26" s="29"/>
      <c r="EUG26" s="29"/>
      <c r="EUH26" s="29"/>
      <c r="EUI26" s="29"/>
      <c r="EUJ26" s="29"/>
      <c r="EUK26" s="29"/>
      <c r="EUL26" s="29"/>
      <c r="EUM26" s="29"/>
      <c r="EUN26" s="29"/>
      <c r="EUO26" s="29"/>
      <c r="EUP26" s="29"/>
      <c r="EUQ26" s="29"/>
      <c r="EUR26" s="29"/>
      <c r="EUS26" s="29"/>
      <c r="EUT26" s="29"/>
      <c r="EUU26" s="29"/>
      <c r="EUV26" s="29"/>
      <c r="EUW26" s="29"/>
      <c r="EUX26" s="29"/>
      <c r="EUY26" s="29"/>
      <c r="EUZ26" s="29"/>
      <c r="EVA26" s="29"/>
      <c r="EVB26" s="29"/>
      <c r="EVC26" s="29"/>
      <c r="EVD26" s="29"/>
      <c r="EVE26" s="29"/>
      <c r="EVF26" s="29"/>
      <c r="EVG26" s="29"/>
      <c r="EVH26" s="29"/>
      <c r="EVI26" s="29"/>
      <c r="EVJ26" s="29"/>
      <c r="EVK26" s="29"/>
      <c r="EVL26" s="29"/>
      <c r="EVM26" s="29"/>
      <c r="EVN26" s="29"/>
      <c r="EVO26" s="29"/>
      <c r="EVP26" s="29"/>
      <c r="EVQ26" s="29"/>
      <c r="EVR26" s="29"/>
      <c r="EVS26" s="29"/>
      <c r="EVT26" s="29"/>
      <c r="EVU26" s="29"/>
      <c r="EVV26" s="29"/>
      <c r="EVW26" s="29"/>
      <c r="EVX26" s="29"/>
      <c r="EVY26" s="29"/>
      <c r="EVZ26" s="29"/>
      <c r="EWA26" s="29"/>
      <c r="EWB26" s="29"/>
      <c r="EWC26" s="29"/>
      <c r="EWD26" s="29"/>
      <c r="EWE26" s="29"/>
      <c r="EWF26" s="29"/>
      <c r="EWG26" s="29"/>
      <c r="EWH26" s="29"/>
      <c r="EWI26" s="29"/>
      <c r="EWJ26" s="29"/>
      <c r="EWK26" s="29"/>
      <c r="EWL26" s="29"/>
      <c r="EWM26" s="29"/>
      <c r="EWN26" s="29"/>
      <c r="EWO26" s="29"/>
      <c r="EWP26" s="29"/>
      <c r="EWQ26" s="29"/>
      <c r="EWR26" s="29"/>
      <c r="EWS26" s="29"/>
      <c r="EWT26" s="29"/>
      <c r="EWU26" s="29"/>
      <c r="EWV26" s="29"/>
      <c r="EWW26" s="29"/>
      <c r="EWX26" s="29"/>
      <c r="EWY26" s="29"/>
      <c r="EWZ26" s="29"/>
      <c r="EXA26" s="29"/>
      <c r="EXB26" s="29"/>
      <c r="EXC26" s="29"/>
      <c r="EXD26" s="29"/>
      <c r="EXE26" s="29"/>
      <c r="EXF26" s="29"/>
      <c r="EXG26" s="29"/>
      <c r="EXH26" s="29"/>
      <c r="EXI26" s="29"/>
      <c r="EXJ26" s="29"/>
      <c r="EXK26" s="29"/>
      <c r="EXL26" s="29"/>
      <c r="EXM26" s="29"/>
      <c r="EXN26" s="29"/>
      <c r="EXO26" s="29"/>
      <c r="EXP26" s="29"/>
      <c r="EXQ26" s="29"/>
      <c r="EXR26" s="29"/>
      <c r="EXS26" s="29"/>
      <c r="EXT26" s="29"/>
      <c r="EXU26" s="29"/>
      <c r="EXV26" s="29"/>
      <c r="EXW26" s="29"/>
      <c r="EXX26" s="29"/>
      <c r="EXY26" s="29"/>
      <c r="EXZ26" s="29"/>
      <c r="EYA26" s="29"/>
      <c r="EYB26" s="29"/>
      <c r="EYC26" s="29"/>
      <c r="EYD26" s="29"/>
      <c r="EYE26" s="29"/>
      <c r="EYF26" s="29"/>
      <c r="EYG26" s="29"/>
      <c r="EYH26" s="29"/>
      <c r="EYI26" s="29"/>
      <c r="EYJ26" s="29"/>
      <c r="EYK26" s="29"/>
      <c r="EYL26" s="29"/>
      <c r="EYM26" s="29"/>
      <c r="EYN26" s="29"/>
      <c r="EYO26" s="29"/>
      <c r="EYP26" s="29"/>
      <c r="EYQ26" s="29"/>
      <c r="EYR26" s="29"/>
      <c r="EYS26" s="29"/>
      <c r="EYT26" s="29"/>
      <c r="EYU26" s="29"/>
      <c r="EYV26" s="29"/>
      <c r="EYW26" s="29"/>
      <c r="EYX26" s="29"/>
      <c r="EYY26" s="29"/>
      <c r="EYZ26" s="29"/>
      <c r="EZA26" s="29"/>
      <c r="EZB26" s="29"/>
      <c r="EZC26" s="29"/>
      <c r="EZD26" s="29"/>
      <c r="EZE26" s="29"/>
      <c r="EZF26" s="29"/>
      <c r="EZG26" s="29"/>
      <c r="EZH26" s="29"/>
      <c r="EZI26" s="29"/>
      <c r="EZJ26" s="29"/>
      <c r="EZK26" s="29"/>
      <c r="EZL26" s="29"/>
      <c r="EZM26" s="29"/>
      <c r="EZN26" s="29"/>
      <c r="EZO26" s="29"/>
      <c r="EZP26" s="29"/>
      <c r="EZQ26" s="29"/>
      <c r="EZR26" s="29"/>
      <c r="EZS26" s="29"/>
      <c r="EZT26" s="29"/>
      <c r="EZU26" s="29"/>
      <c r="EZV26" s="29"/>
      <c r="EZW26" s="29"/>
      <c r="EZX26" s="29"/>
      <c r="EZY26" s="29"/>
      <c r="EZZ26" s="29"/>
      <c r="FAA26" s="29"/>
      <c r="FAB26" s="29"/>
      <c r="FAC26" s="29"/>
      <c r="FAD26" s="29"/>
      <c r="FAE26" s="29"/>
      <c r="FAF26" s="29"/>
      <c r="FAG26" s="29"/>
      <c r="FAH26" s="29"/>
      <c r="FAI26" s="29"/>
      <c r="FAJ26" s="29"/>
      <c r="FAK26" s="29"/>
      <c r="FAL26" s="29"/>
      <c r="FAM26" s="29"/>
      <c r="FAN26" s="29"/>
      <c r="FAO26" s="29"/>
      <c r="FAP26" s="29"/>
      <c r="FAQ26" s="29"/>
      <c r="FAR26" s="29"/>
      <c r="FAS26" s="29"/>
      <c r="FAT26" s="29"/>
      <c r="FAU26" s="29"/>
      <c r="FAV26" s="29"/>
      <c r="FAW26" s="29"/>
      <c r="FAX26" s="29"/>
      <c r="FAY26" s="29"/>
      <c r="FAZ26" s="29"/>
      <c r="FBA26" s="29"/>
      <c r="FBB26" s="29"/>
      <c r="FBC26" s="29"/>
      <c r="FBD26" s="29"/>
      <c r="FBE26" s="29"/>
      <c r="FBF26" s="29"/>
      <c r="FBG26" s="29"/>
      <c r="FBH26" s="29"/>
      <c r="FBI26" s="29"/>
      <c r="FBJ26" s="29"/>
      <c r="FBK26" s="29"/>
      <c r="FBL26" s="29"/>
      <c r="FBM26" s="29"/>
      <c r="FBN26" s="29"/>
      <c r="FBO26" s="29"/>
      <c r="FBP26" s="29"/>
      <c r="FBQ26" s="29"/>
      <c r="FBR26" s="29"/>
      <c r="FBS26" s="29"/>
      <c r="FBT26" s="29"/>
      <c r="FBU26" s="29"/>
      <c r="FBV26" s="29"/>
      <c r="FBW26" s="29"/>
      <c r="FBX26" s="29"/>
      <c r="FBY26" s="29"/>
      <c r="FBZ26" s="29"/>
      <c r="FCA26" s="29"/>
      <c r="FCB26" s="29"/>
      <c r="FCC26" s="29"/>
      <c r="FCD26" s="29"/>
      <c r="FCE26" s="29"/>
      <c r="FCF26" s="29"/>
      <c r="FCG26" s="29"/>
      <c r="FCH26" s="29"/>
      <c r="FCI26" s="29"/>
      <c r="FCJ26" s="29"/>
      <c r="FCK26" s="29"/>
      <c r="FCL26" s="29"/>
      <c r="FCM26" s="29"/>
      <c r="FCN26" s="29"/>
      <c r="FCO26" s="29"/>
      <c r="FCP26" s="29"/>
      <c r="FCQ26" s="29"/>
      <c r="FCR26" s="29"/>
      <c r="FCS26" s="29"/>
      <c r="FCT26" s="29"/>
      <c r="FCU26" s="29"/>
      <c r="FCV26" s="29"/>
      <c r="FCW26" s="29"/>
      <c r="FCX26" s="29"/>
      <c r="FCY26" s="29"/>
      <c r="FCZ26" s="29"/>
      <c r="FDA26" s="29"/>
      <c r="FDB26" s="29"/>
      <c r="FDC26" s="29"/>
      <c r="FDD26" s="29"/>
      <c r="FDE26" s="29"/>
      <c r="FDF26" s="29"/>
      <c r="FDG26" s="29"/>
      <c r="FDH26" s="29"/>
      <c r="FDI26" s="29"/>
      <c r="FDJ26" s="29"/>
      <c r="FDK26" s="29"/>
      <c r="FDL26" s="29"/>
      <c r="FDM26" s="29"/>
      <c r="FDN26" s="29"/>
      <c r="FDO26" s="29"/>
      <c r="FDP26" s="29"/>
      <c r="FDQ26" s="29"/>
      <c r="FDR26" s="29"/>
      <c r="FDS26" s="29"/>
      <c r="FDT26" s="29"/>
      <c r="FDU26" s="29"/>
      <c r="FDV26" s="29"/>
      <c r="FDW26" s="29"/>
      <c r="FDX26" s="29"/>
      <c r="FDY26" s="29"/>
      <c r="FDZ26" s="29"/>
      <c r="FEA26" s="29"/>
      <c r="FEB26" s="29"/>
      <c r="FEC26" s="29"/>
      <c r="FED26" s="29"/>
      <c r="FEE26" s="29"/>
      <c r="FEF26" s="29"/>
      <c r="FEG26" s="29"/>
      <c r="FEH26" s="29"/>
      <c r="FEI26" s="29"/>
      <c r="FEJ26" s="29"/>
      <c r="FEK26" s="29"/>
      <c r="FEL26" s="29"/>
      <c r="FEM26" s="29"/>
      <c r="FEN26" s="29"/>
      <c r="FEO26" s="29"/>
      <c r="FEP26" s="29"/>
      <c r="FEQ26" s="29"/>
      <c r="FER26" s="29"/>
      <c r="FES26" s="29"/>
      <c r="FET26" s="29"/>
      <c r="FEU26" s="29"/>
      <c r="FEV26" s="29"/>
      <c r="FEW26" s="29"/>
      <c r="FEX26" s="29"/>
      <c r="FEY26" s="29"/>
      <c r="FEZ26" s="29"/>
      <c r="FFA26" s="29"/>
      <c r="FFB26" s="29"/>
      <c r="FFC26" s="29"/>
      <c r="FFD26" s="29"/>
      <c r="FFE26" s="29"/>
      <c r="FFF26" s="29"/>
      <c r="FFG26" s="29"/>
      <c r="FFH26" s="29"/>
      <c r="FFI26" s="29"/>
      <c r="FFJ26" s="29"/>
      <c r="FFK26" s="29"/>
      <c r="FFL26" s="29"/>
      <c r="FFM26" s="29"/>
      <c r="FFN26" s="29"/>
      <c r="FFO26" s="29"/>
      <c r="FFP26" s="29"/>
      <c r="FFQ26" s="29"/>
      <c r="FFR26" s="29"/>
      <c r="FFS26" s="29"/>
      <c r="FFT26" s="29"/>
      <c r="FFU26" s="29"/>
      <c r="FFV26" s="29"/>
      <c r="FFW26" s="29"/>
      <c r="FFX26" s="29"/>
      <c r="FFY26" s="29"/>
      <c r="FFZ26" s="29"/>
      <c r="FGA26" s="29"/>
      <c r="FGB26" s="29"/>
      <c r="FGC26" s="29"/>
      <c r="FGD26" s="29"/>
      <c r="FGE26" s="29"/>
      <c r="FGF26" s="29"/>
      <c r="FGG26" s="29"/>
      <c r="FGH26" s="29"/>
      <c r="FGI26" s="29"/>
      <c r="FGJ26" s="29"/>
      <c r="FGK26" s="29"/>
      <c r="FGL26" s="29"/>
      <c r="FGM26" s="29"/>
      <c r="FGN26" s="29"/>
      <c r="FGO26" s="29"/>
      <c r="FGP26" s="29"/>
      <c r="FGQ26" s="29"/>
      <c r="FGR26" s="29"/>
      <c r="FGS26" s="29"/>
      <c r="FGT26" s="29"/>
      <c r="FGU26" s="29"/>
      <c r="FGV26" s="29"/>
      <c r="FGW26" s="29"/>
      <c r="FGX26" s="29"/>
      <c r="FGY26" s="29"/>
      <c r="FGZ26" s="29"/>
      <c r="FHA26" s="29"/>
      <c r="FHB26" s="29"/>
      <c r="FHC26" s="29"/>
      <c r="FHD26" s="29"/>
      <c r="FHE26" s="29"/>
      <c r="FHF26" s="29"/>
      <c r="FHG26" s="29"/>
      <c r="FHH26" s="29"/>
      <c r="FHI26" s="29"/>
      <c r="FHJ26" s="29"/>
      <c r="FHK26" s="29"/>
      <c r="FHL26" s="29"/>
      <c r="FHM26" s="29"/>
      <c r="FHN26" s="29"/>
      <c r="FHO26" s="29"/>
      <c r="FHP26" s="29"/>
      <c r="FHQ26" s="29"/>
      <c r="FHR26" s="29"/>
      <c r="FHS26" s="29"/>
      <c r="FHT26" s="29"/>
      <c r="FHU26" s="29"/>
      <c r="FHV26" s="29"/>
      <c r="FHW26" s="29"/>
      <c r="FHX26" s="29"/>
      <c r="FHY26" s="29"/>
      <c r="FHZ26" s="29"/>
      <c r="FIA26" s="29"/>
      <c r="FIB26" s="29"/>
      <c r="FIC26" s="29"/>
      <c r="FID26" s="29"/>
      <c r="FIE26" s="29"/>
      <c r="FIF26" s="29"/>
      <c r="FIG26" s="29"/>
      <c r="FIH26" s="29"/>
      <c r="FII26" s="29"/>
      <c r="FIJ26" s="29"/>
      <c r="FIK26" s="29"/>
      <c r="FIL26" s="29"/>
      <c r="FIM26" s="29"/>
      <c r="FIN26" s="29"/>
      <c r="FIO26" s="29"/>
      <c r="FIP26" s="29"/>
      <c r="FIQ26" s="29"/>
      <c r="FIR26" s="29"/>
      <c r="FIS26" s="29"/>
      <c r="FIT26" s="29"/>
      <c r="FIU26" s="29"/>
      <c r="FIV26" s="29"/>
      <c r="FIW26" s="29"/>
      <c r="FIX26" s="29"/>
      <c r="FIY26" s="29"/>
      <c r="FIZ26" s="29"/>
      <c r="FJA26" s="29"/>
      <c r="FJB26" s="29"/>
      <c r="FJC26" s="29"/>
      <c r="FJD26" s="29"/>
      <c r="FJE26" s="29"/>
      <c r="FJF26" s="29"/>
      <c r="FJG26" s="29"/>
      <c r="FJH26" s="29"/>
      <c r="FJI26" s="29"/>
      <c r="FJJ26" s="29"/>
      <c r="FJK26" s="29"/>
      <c r="FJL26" s="29"/>
      <c r="FJM26" s="29"/>
      <c r="FJN26" s="29"/>
      <c r="FJO26" s="29"/>
      <c r="FJP26" s="29"/>
      <c r="FJQ26" s="29"/>
      <c r="FJR26" s="29"/>
      <c r="FJS26" s="29"/>
      <c r="FJT26" s="29"/>
      <c r="FJU26" s="29"/>
      <c r="FJV26" s="29"/>
      <c r="FJW26" s="29"/>
      <c r="FJX26" s="29"/>
      <c r="FJY26" s="29"/>
      <c r="FJZ26" s="29"/>
      <c r="FKA26" s="29"/>
      <c r="FKB26" s="29"/>
      <c r="FKC26" s="29"/>
      <c r="FKD26" s="29"/>
      <c r="FKE26" s="29"/>
      <c r="FKF26" s="29"/>
      <c r="FKG26" s="29"/>
      <c r="FKH26" s="29"/>
      <c r="FKI26" s="29"/>
      <c r="FKJ26" s="29"/>
      <c r="FKK26" s="29"/>
      <c r="FKL26" s="29"/>
      <c r="FKM26" s="29"/>
      <c r="FKN26" s="29"/>
      <c r="FKO26" s="29"/>
      <c r="FKP26" s="29"/>
      <c r="FKQ26" s="29"/>
      <c r="FKR26" s="29"/>
      <c r="FKS26" s="29"/>
      <c r="FKT26" s="29"/>
      <c r="FKU26" s="29"/>
      <c r="FKV26" s="29"/>
      <c r="FKW26" s="29"/>
      <c r="FKX26" s="29"/>
      <c r="FKY26" s="29"/>
      <c r="FKZ26" s="29"/>
      <c r="FLA26" s="29"/>
      <c r="FLB26" s="29"/>
      <c r="FLC26" s="29"/>
      <c r="FLD26" s="29"/>
      <c r="FLE26" s="29"/>
      <c r="FLF26" s="29"/>
      <c r="FLG26" s="29"/>
      <c r="FLH26" s="29"/>
      <c r="FLI26" s="29"/>
      <c r="FLJ26" s="29"/>
      <c r="FLK26" s="29"/>
      <c r="FLL26" s="29"/>
      <c r="FLM26" s="29"/>
      <c r="FLN26" s="29"/>
      <c r="FLO26" s="29"/>
      <c r="FLP26" s="29"/>
      <c r="FLQ26" s="29"/>
      <c r="FLR26" s="29"/>
      <c r="FLS26" s="29"/>
      <c r="FLT26" s="29"/>
      <c r="FLU26" s="29"/>
      <c r="FLV26" s="29"/>
      <c r="FLW26" s="29"/>
      <c r="FLX26" s="29"/>
      <c r="FLY26" s="29"/>
      <c r="FLZ26" s="29"/>
      <c r="FMA26" s="29"/>
      <c r="FMB26" s="29"/>
      <c r="FMC26" s="29"/>
      <c r="FMD26" s="29"/>
      <c r="FME26" s="29"/>
      <c r="FMF26" s="29"/>
      <c r="FMG26" s="29"/>
      <c r="FMH26" s="29"/>
      <c r="FMI26" s="29"/>
      <c r="FMJ26" s="29"/>
      <c r="FMK26" s="29"/>
      <c r="FML26" s="29"/>
      <c r="FMM26" s="29"/>
      <c r="FMN26" s="29"/>
      <c r="FMO26" s="29"/>
      <c r="FMP26" s="29"/>
      <c r="FMQ26" s="29"/>
      <c r="FMR26" s="29"/>
      <c r="FMS26" s="29"/>
      <c r="FMT26" s="29"/>
      <c r="FMU26" s="29"/>
      <c r="FMV26" s="29"/>
      <c r="FMW26" s="29"/>
      <c r="FMX26" s="29"/>
      <c r="FMY26" s="29"/>
      <c r="FMZ26" s="29"/>
      <c r="FNA26" s="29"/>
      <c r="FNB26" s="29"/>
      <c r="FNC26" s="29"/>
      <c r="FND26" s="29"/>
      <c r="FNE26" s="29"/>
      <c r="FNF26" s="29"/>
      <c r="FNG26" s="29"/>
      <c r="FNH26" s="29"/>
      <c r="FNI26" s="29"/>
      <c r="FNJ26" s="29"/>
      <c r="FNK26" s="29"/>
      <c r="FNL26" s="29"/>
      <c r="FNM26" s="29"/>
      <c r="FNN26" s="29"/>
      <c r="FNO26" s="29"/>
      <c r="FNP26" s="29"/>
      <c r="FNQ26" s="29"/>
      <c r="FNR26" s="29"/>
      <c r="FNS26" s="29"/>
      <c r="FNT26" s="29"/>
      <c r="FNU26" s="29"/>
      <c r="FNV26" s="29"/>
      <c r="FNW26" s="29"/>
      <c r="FNX26" s="29"/>
      <c r="FNY26" s="29"/>
      <c r="FNZ26" s="29"/>
      <c r="FOA26" s="29"/>
      <c r="FOB26" s="29"/>
      <c r="FOC26" s="29"/>
      <c r="FOD26" s="29"/>
      <c r="FOE26" s="29"/>
      <c r="FOF26" s="29"/>
      <c r="FOG26" s="29"/>
      <c r="FOH26" s="29"/>
      <c r="FOI26" s="29"/>
      <c r="FOJ26" s="29"/>
      <c r="FOK26" s="29"/>
      <c r="FOL26" s="29"/>
      <c r="FOM26" s="29"/>
      <c r="FON26" s="29"/>
      <c r="FOO26" s="29"/>
      <c r="FOP26" s="29"/>
      <c r="FOQ26" s="29"/>
      <c r="FOR26" s="29"/>
      <c r="FOS26" s="29"/>
      <c r="FOT26" s="29"/>
      <c r="FOU26" s="29"/>
      <c r="FOV26" s="29"/>
      <c r="FOW26" s="29"/>
      <c r="FOX26" s="29"/>
      <c r="FOY26" s="29"/>
      <c r="FOZ26" s="29"/>
      <c r="FPA26" s="29"/>
      <c r="FPB26" s="29"/>
      <c r="FPC26" s="29"/>
      <c r="FPD26" s="29"/>
      <c r="FPE26" s="29"/>
      <c r="FPF26" s="29"/>
      <c r="FPG26" s="29"/>
      <c r="FPH26" s="29"/>
      <c r="FPI26" s="29"/>
      <c r="FPJ26" s="29"/>
      <c r="FPK26" s="29"/>
      <c r="FPL26" s="29"/>
      <c r="FPM26" s="29"/>
      <c r="FPN26" s="29"/>
      <c r="FPO26" s="29"/>
      <c r="FPP26" s="29"/>
      <c r="FPQ26" s="29"/>
      <c r="FPR26" s="29"/>
      <c r="FPS26" s="29"/>
      <c r="FPT26" s="29"/>
      <c r="FPU26" s="29"/>
      <c r="FPV26" s="29"/>
      <c r="FPW26" s="29"/>
      <c r="FPX26" s="29"/>
      <c r="FPY26" s="29"/>
      <c r="FPZ26" s="29"/>
      <c r="FQA26" s="29"/>
      <c r="FQB26" s="29"/>
      <c r="FQC26" s="29"/>
      <c r="FQD26" s="29"/>
      <c r="FQE26" s="29"/>
      <c r="FQF26" s="29"/>
      <c r="FQG26" s="29"/>
      <c r="FQH26" s="29"/>
      <c r="FQI26" s="29"/>
      <c r="FQJ26" s="29"/>
      <c r="FQK26" s="29"/>
      <c r="FQL26" s="29"/>
      <c r="FQM26" s="29"/>
      <c r="FQN26" s="29"/>
      <c r="FQO26" s="29"/>
      <c r="FQP26" s="29"/>
      <c r="FQQ26" s="29"/>
      <c r="FQR26" s="29"/>
      <c r="FQS26" s="29"/>
      <c r="FQT26" s="29"/>
      <c r="FQU26" s="29"/>
      <c r="FQV26" s="29"/>
      <c r="FQW26" s="29"/>
      <c r="FQX26" s="29"/>
      <c r="FQY26" s="29"/>
      <c r="FQZ26" s="29"/>
      <c r="FRA26" s="29"/>
      <c r="FRB26" s="29"/>
      <c r="FRC26" s="29"/>
      <c r="FRD26" s="29"/>
      <c r="FRE26" s="29"/>
      <c r="FRF26" s="29"/>
      <c r="FRG26" s="29"/>
      <c r="FRH26" s="29"/>
      <c r="FRI26" s="29"/>
      <c r="FRJ26" s="29"/>
      <c r="FRK26" s="29"/>
      <c r="FRL26" s="29"/>
      <c r="FRM26" s="29"/>
      <c r="FRN26" s="29"/>
      <c r="FRO26" s="29"/>
      <c r="FRP26" s="29"/>
      <c r="FRQ26" s="29"/>
      <c r="FRR26" s="29"/>
      <c r="FRS26" s="29"/>
      <c r="FRT26" s="29"/>
      <c r="FRU26" s="29"/>
      <c r="FRV26" s="29"/>
      <c r="FRW26" s="29"/>
      <c r="FRX26" s="29"/>
      <c r="FRY26" s="29"/>
      <c r="FRZ26" s="29"/>
      <c r="FSA26" s="29"/>
      <c r="FSB26" s="29"/>
      <c r="FSC26" s="29"/>
      <c r="FSD26" s="29"/>
      <c r="FSE26" s="29"/>
      <c r="FSF26" s="29"/>
      <c r="FSG26" s="29"/>
      <c r="FSH26" s="29"/>
      <c r="FSI26" s="29"/>
      <c r="FSJ26" s="29"/>
      <c r="FSK26" s="29"/>
      <c r="FSL26" s="29"/>
      <c r="FSM26" s="29"/>
      <c r="FSN26" s="29"/>
      <c r="FSO26" s="29"/>
      <c r="FSP26" s="29"/>
      <c r="FSQ26" s="29"/>
      <c r="FSR26" s="29"/>
      <c r="FSS26" s="29"/>
      <c r="FST26" s="29"/>
      <c r="FSU26" s="29"/>
      <c r="FSV26" s="29"/>
      <c r="FSW26" s="29"/>
      <c r="FSX26" s="29"/>
      <c r="FSY26" s="29"/>
      <c r="FSZ26" s="29"/>
      <c r="FTA26" s="29"/>
      <c r="FTB26" s="29"/>
      <c r="FTC26" s="29"/>
      <c r="FTD26" s="29"/>
      <c r="FTE26" s="29"/>
      <c r="FTF26" s="29"/>
      <c r="FTG26" s="29"/>
      <c r="FTH26" s="29"/>
      <c r="FTI26" s="29"/>
      <c r="FTJ26" s="29"/>
      <c r="FTK26" s="29"/>
      <c r="FTL26" s="29"/>
      <c r="FTM26" s="29"/>
      <c r="FTN26" s="29"/>
      <c r="FTO26" s="29"/>
      <c r="FTP26" s="29"/>
      <c r="FTQ26" s="29"/>
      <c r="FTR26" s="29"/>
      <c r="FTS26" s="29"/>
      <c r="FTT26" s="29"/>
      <c r="FTU26" s="29"/>
      <c r="FTV26" s="29"/>
      <c r="FTW26" s="29"/>
      <c r="FTX26" s="29"/>
      <c r="FTY26" s="29"/>
      <c r="FTZ26" s="29"/>
      <c r="FUA26" s="29"/>
      <c r="FUB26" s="29"/>
      <c r="FUC26" s="29"/>
      <c r="FUD26" s="29"/>
      <c r="FUE26" s="29"/>
      <c r="FUF26" s="29"/>
      <c r="FUG26" s="29"/>
      <c r="FUH26" s="29"/>
      <c r="FUI26" s="29"/>
      <c r="FUJ26" s="29"/>
      <c r="FUK26" s="29"/>
      <c r="FUL26" s="29"/>
      <c r="FUM26" s="29"/>
      <c r="FUN26" s="29"/>
      <c r="FUO26" s="29"/>
      <c r="FUP26" s="29"/>
      <c r="FUQ26" s="29"/>
      <c r="FUR26" s="29"/>
      <c r="FUS26" s="29"/>
      <c r="FUT26" s="29"/>
      <c r="FUU26" s="29"/>
      <c r="FUV26" s="29"/>
      <c r="FUW26" s="29"/>
      <c r="FUX26" s="29"/>
      <c r="FUY26" s="29"/>
      <c r="FUZ26" s="29"/>
      <c r="FVA26" s="29"/>
      <c r="FVB26" s="29"/>
      <c r="FVC26" s="29"/>
      <c r="FVD26" s="29"/>
      <c r="FVE26" s="29"/>
      <c r="FVF26" s="29"/>
      <c r="FVG26" s="29"/>
      <c r="FVH26" s="29"/>
      <c r="FVI26" s="29"/>
      <c r="FVJ26" s="29"/>
      <c r="FVK26" s="29"/>
      <c r="FVL26" s="29"/>
      <c r="FVM26" s="29"/>
      <c r="FVN26" s="29"/>
      <c r="FVO26" s="29"/>
      <c r="FVP26" s="29"/>
      <c r="FVQ26" s="29"/>
      <c r="FVR26" s="29"/>
      <c r="FVS26" s="29"/>
      <c r="FVT26" s="29"/>
      <c r="FVU26" s="29"/>
      <c r="FVV26" s="29"/>
      <c r="FVW26" s="29"/>
      <c r="FVX26" s="29"/>
      <c r="FVY26" s="29"/>
      <c r="FVZ26" s="29"/>
      <c r="FWA26" s="29"/>
      <c r="FWB26" s="29"/>
      <c r="FWC26" s="29"/>
      <c r="FWD26" s="29"/>
      <c r="FWE26" s="29"/>
      <c r="FWF26" s="29"/>
      <c r="FWG26" s="29"/>
      <c r="FWH26" s="29"/>
      <c r="FWI26" s="29"/>
      <c r="FWJ26" s="29"/>
      <c r="FWK26" s="29"/>
      <c r="FWL26" s="29"/>
      <c r="FWM26" s="29"/>
      <c r="FWN26" s="29"/>
      <c r="FWO26" s="29"/>
      <c r="FWP26" s="29"/>
      <c r="FWQ26" s="29"/>
      <c r="FWR26" s="29"/>
      <c r="FWS26" s="29"/>
      <c r="FWT26" s="29"/>
      <c r="FWU26" s="29"/>
      <c r="FWV26" s="29"/>
      <c r="FWW26" s="29"/>
      <c r="FWX26" s="29"/>
      <c r="FWY26" s="29"/>
      <c r="FWZ26" s="29"/>
      <c r="FXA26" s="29"/>
      <c r="FXB26" s="29"/>
      <c r="FXC26" s="29"/>
      <c r="FXD26" s="29"/>
      <c r="FXE26" s="29"/>
      <c r="FXF26" s="29"/>
      <c r="FXG26" s="29"/>
      <c r="FXH26" s="29"/>
      <c r="FXI26" s="29"/>
      <c r="FXJ26" s="29"/>
      <c r="FXK26" s="29"/>
      <c r="FXL26" s="29"/>
      <c r="FXM26" s="29"/>
      <c r="FXN26" s="29"/>
      <c r="FXO26" s="29"/>
      <c r="FXP26" s="29"/>
      <c r="FXQ26" s="29"/>
      <c r="FXR26" s="29"/>
      <c r="FXS26" s="29"/>
      <c r="FXT26" s="29"/>
      <c r="FXU26" s="29"/>
      <c r="FXV26" s="29"/>
      <c r="FXW26" s="29"/>
      <c r="FXX26" s="29"/>
      <c r="FXY26" s="29"/>
      <c r="FXZ26" s="29"/>
      <c r="FYA26" s="29"/>
      <c r="FYB26" s="29"/>
      <c r="FYC26" s="29"/>
      <c r="FYD26" s="29"/>
      <c r="FYE26" s="29"/>
      <c r="FYF26" s="29"/>
      <c r="FYG26" s="29"/>
      <c r="FYH26" s="29"/>
      <c r="FYI26" s="29"/>
      <c r="FYJ26" s="29"/>
      <c r="FYK26" s="29"/>
      <c r="FYL26" s="29"/>
      <c r="FYM26" s="29"/>
      <c r="FYN26" s="29"/>
      <c r="FYO26" s="29"/>
      <c r="FYP26" s="29"/>
      <c r="FYQ26" s="29"/>
      <c r="FYR26" s="29"/>
      <c r="FYS26" s="29"/>
      <c r="FYT26" s="29"/>
      <c r="FYU26" s="29"/>
      <c r="FYV26" s="29"/>
      <c r="FYW26" s="29"/>
      <c r="FYX26" s="29"/>
      <c r="FYY26" s="29"/>
      <c r="FYZ26" s="29"/>
      <c r="FZA26" s="29"/>
      <c r="FZB26" s="29"/>
      <c r="FZC26" s="29"/>
      <c r="FZD26" s="29"/>
      <c r="FZE26" s="29"/>
      <c r="FZF26" s="29"/>
      <c r="FZG26" s="29"/>
      <c r="FZH26" s="29"/>
      <c r="FZI26" s="29"/>
      <c r="FZJ26" s="29"/>
      <c r="FZK26" s="29"/>
      <c r="FZL26" s="29"/>
      <c r="FZM26" s="29"/>
      <c r="FZN26" s="29"/>
      <c r="FZO26" s="29"/>
      <c r="FZP26" s="29"/>
      <c r="FZQ26" s="29"/>
      <c r="FZR26" s="29"/>
      <c r="FZS26" s="29"/>
      <c r="FZT26" s="29"/>
      <c r="FZU26" s="29"/>
      <c r="FZV26" s="29"/>
      <c r="FZW26" s="29"/>
      <c r="FZX26" s="29"/>
      <c r="FZY26" s="29"/>
      <c r="FZZ26" s="29"/>
      <c r="GAA26" s="29"/>
      <c r="GAB26" s="29"/>
      <c r="GAC26" s="29"/>
      <c r="GAD26" s="29"/>
      <c r="GAE26" s="29"/>
      <c r="GAF26" s="29"/>
      <c r="GAG26" s="29"/>
      <c r="GAH26" s="29"/>
      <c r="GAI26" s="29"/>
      <c r="GAJ26" s="29"/>
      <c r="GAK26" s="29"/>
      <c r="GAL26" s="29"/>
      <c r="GAM26" s="29"/>
      <c r="GAN26" s="29"/>
      <c r="GAO26" s="29"/>
      <c r="GAP26" s="29"/>
      <c r="GAQ26" s="29"/>
      <c r="GAR26" s="29"/>
      <c r="GAS26" s="29"/>
      <c r="GAT26" s="29"/>
      <c r="GAU26" s="29"/>
      <c r="GAV26" s="29"/>
      <c r="GAW26" s="29"/>
      <c r="GAX26" s="29"/>
      <c r="GAY26" s="29"/>
      <c r="GAZ26" s="29"/>
      <c r="GBA26" s="29"/>
      <c r="GBB26" s="29"/>
      <c r="GBC26" s="29"/>
      <c r="GBD26" s="29"/>
      <c r="GBE26" s="29"/>
      <c r="GBF26" s="29"/>
      <c r="GBG26" s="29"/>
      <c r="GBH26" s="29"/>
      <c r="GBI26" s="29"/>
      <c r="GBJ26" s="29"/>
      <c r="GBK26" s="29"/>
      <c r="GBL26" s="29"/>
      <c r="GBM26" s="29"/>
      <c r="GBN26" s="29"/>
      <c r="GBO26" s="29"/>
      <c r="GBP26" s="29"/>
      <c r="GBQ26" s="29"/>
      <c r="GBR26" s="29"/>
      <c r="GBS26" s="29"/>
      <c r="GBT26" s="29"/>
      <c r="GBU26" s="29"/>
      <c r="GBV26" s="29"/>
      <c r="GBW26" s="29"/>
      <c r="GBX26" s="29"/>
      <c r="GBY26" s="29"/>
      <c r="GBZ26" s="29"/>
      <c r="GCA26" s="29"/>
      <c r="GCB26" s="29"/>
      <c r="GCC26" s="29"/>
      <c r="GCD26" s="29"/>
      <c r="GCE26" s="29"/>
      <c r="GCF26" s="29"/>
      <c r="GCG26" s="29"/>
      <c r="GCH26" s="29"/>
      <c r="GCI26" s="29"/>
      <c r="GCJ26" s="29"/>
      <c r="GCK26" s="29"/>
      <c r="GCL26" s="29"/>
      <c r="GCM26" s="29"/>
      <c r="GCN26" s="29"/>
      <c r="GCO26" s="29"/>
      <c r="GCP26" s="29"/>
      <c r="GCQ26" s="29"/>
      <c r="GCR26" s="29"/>
      <c r="GCS26" s="29"/>
      <c r="GCT26" s="29"/>
      <c r="GCU26" s="29"/>
      <c r="GCV26" s="29"/>
      <c r="GCW26" s="29"/>
      <c r="GCX26" s="29"/>
      <c r="GCY26" s="29"/>
      <c r="GCZ26" s="29"/>
      <c r="GDA26" s="29"/>
      <c r="GDB26" s="29"/>
      <c r="GDC26" s="29"/>
      <c r="GDD26" s="29"/>
      <c r="GDE26" s="29"/>
      <c r="GDF26" s="29"/>
      <c r="GDG26" s="29"/>
      <c r="GDH26" s="29"/>
      <c r="GDI26" s="29"/>
      <c r="GDJ26" s="29"/>
      <c r="GDK26" s="29"/>
      <c r="GDL26" s="29"/>
      <c r="GDM26" s="29"/>
      <c r="GDN26" s="29"/>
      <c r="GDO26" s="29"/>
      <c r="GDP26" s="29"/>
      <c r="GDQ26" s="29"/>
      <c r="GDR26" s="29"/>
      <c r="GDS26" s="29"/>
      <c r="GDT26" s="29"/>
      <c r="GDU26" s="29"/>
      <c r="GDV26" s="29"/>
      <c r="GDW26" s="29"/>
      <c r="GDX26" s="29"/>
      <c r="GDY26" s="29"/>
      <c r="GDZ26" s="29"/>
      <c r="GEA26" s="29"/>
      <c r="GEB26" s="29"/>
      <c r="GEC26" s="29"/>
      <c r="GED26" s="29"/>
      <c r="GEE26" s="29"/>
      <c r="GEF26" s="29"/>
      <c r="GEG26" s="29"/>
      <c r="GEH26" s="29"/>
      <c r="GEI26" s="29"/>
      <c r="GEJ26" s="29"/>
      <c r="GEK26" s="29"/>
      <c r="GEL26" s="29"/>
      <c r="GEM26" s="29"/>
      <c r="GEN26" s="29"/>
      <c r="GEO26" s="29"/>
      <c r="GEP26" s="29"/>
      <c r="GEQ26" s="29"/>
      <c r="GER26" s="29"/>
      <c r="GES26" s="29"/>
      <c r="GET26" s="29"/>
      <c r="GEU26" s="29"/>
      <c r="GEV26" s="29"/>
      <c r="GEW26" s="29"/>
      <c r="GEX26" s="29"/>
      <c r="GEY26" s="29"/>
      <c r="GEZ26" s="29"/>
      <c r="GFA26" s="29"/>
      <c r="GFB26" s="29"/>
      <c r="GFC26" s="29"/>
      <c r="GFD26" s="29"/>
      <c r="GFE26" s="29"/>
      <c r="GFF26" s="29"/>
      <c r="GFG26" s="29"/>
      <c r="GFH26" s="29"/>
      <c r="GFI26" s="29"/>
      <c r="GFJ26" s="29"/>
      <c r="GFK26" s="29"/>
      <c r="GFL26" s="29"/>
      <c r="GFM26" s="29"/>
      <c r="GFN26" s="29"/>
      <c r="GFO26" s="29"/>
      <c r="GFP26" s="29"/>
      <c r="GFQ26" s="29"/>
      <c r="GFR26" s="29"/>
      <c r="GFS26" s="29"/>
      <c r="GFT26" s="29"/>
      <c r="GFU26" s="29"/>
      <c r="GFV26" s="29"/>
      <c r="GFW26" s="29"/>
      <c r="GFX26" s="29"/>
      <c r="GFY26" s="29"/>
      <c r="GFZ26" s="29"/>
      <c r="GGA26" s="29"/>
      <c r="GGB26" s="29"/>
      <c r="GGC26" s="29"/>
      <c r="GGD26" s="29"/>
      <c r="GGE26" s="29"/>
      <c r="GGF26" s="29"/>
      <c r="GGG26" s="29"/>
      <c r="GGH26" s="29"/>
      <c r="GGI26" s="29"/>
      <c r="GGJ26" s="29"/>
      <c r="GGK26" s="29"/>
      <c r="GGL26" s="29"/>
      <c r="GGM26" s="29"/>
      <c r="GGN26" s="29"/>
      <c r="GGO26" s="29"/>
      <c r="GGP26" s="29"/>
      <c r="GGQ26" s="29"/>
      <c r="GGR26" s="29"/>
      <c r="GGS26" s="29"/>
      <c r="GGT26" s="29"/>
      <c r="GGU26" s="29"/>
      <c r="GGV26" s="29"/>
      <c r="GGW26" s="29"/>
      <c r="GGX26" s="29"/>
      <c r="GGY26" s="29"/>
      <c r="GGZ26" s="29"/>
      <c r="GHA26" s="29"/>
      <c r="GHB26" s="29"/>
      <c r="GHC26" s="29"/>
      <c r="GHD26" s="29"/>
      <c r="GHE26" s="29"/>
      <c r="GHF26" s="29"/>
      <c r="GHG26" s="29"/>
      <c r="GHH26" s="29"/>
      <c r="GHI26" s="29"/>
      <c r="GHJ26" s="29"/>
      <c r="GHK26" s="29"/>
      <c r="GHL26" s="29"/>
      <c r="GHM26" s="29"/>
      <c r="GHN26" s="29"/>
      <c r="GHO26" s="29"/>
      <c r="GHP26" s="29"/>
      <c r="GHQ26" s="29"/>
      <c r="GHR26" s="29"/>
      <c r="GHS26" s="29"/>
      <c r="GHT26" s="29"/>
      <c r="GHU26" s="29"/>
      <c r="GHV26" s="29"/>
      <c r="GHW26" s="29"/>
      <c r="GHX26" s="29"/>
      <c r="GHY26" s="29"/>
      <c r="GHZ26" s="29"/>
      <c r="GIA26" s="29"/>
      <c r="GIB26" s="29"/>
      <c r="GIC26" s="29"/>
      <c r="GID26" s="29"/>
      <c r="GIE26" s="29"/>
      <c r="GIF26" s="29"/>
      <c r="GIG26" s="29"/>
      <c r="GIH26" s="29"/>
      <c r="GII26" s="29"/>
      <c r="GIJ26" s="29"/>
      <c r="GIK26" s="29"/>
      <c r="GIL26" s="29"/>
      <c r="GIM26" s="29"/>
      <c r="GIN26" s="29"/>
      <c r="GIO26" s="29"/>
      <c r="GIP26" s="29"/>
      <c r="GIQ26" s="29"/>
      <c r="GIR26" s="29"/>
      <c r="GIS26" s="29"/>
      <c r="GIT26" s="29"/>
      <c r="GIU26" s="29"/>
      <c r="GIV26" s="29"/>
      <c r="GIW26" s="29"/>
      <c r="GIX26" s="29"/>
      <c r="GIY26" s="29"/>
      <c r="GIZ26" s="29"/>
      <c r="GJA26" s="29"/>
      <c r="GJB26" s="29"/>
      <c r="GJC26" s="29"/>
      <c r="GJD26" s="29"/>
      <c r="GJE26" s="29"/>
      <c r="GJF26" s="29"/>
      <c r="GJG26" s="29"/>
      <c r="GJH26" s="29"/>
      <c r="GJI26" s="29"/>
      <c r="GJJ26" s="29"/>
      <c r="GJK26" s="29"/>
      <c r="GJL26" s="29"/>
      <c r="GJM26" s="29"/>
      <c r="GJN26" s="29"/>
      <c r="GJO26" s="29"/>
      <c r="GJP26" s="29"/>
      <c r="GJQ26" s="29"/>
      <c r="GJR26" s="29"/>
      <c r="GJS26" s="29"/>
      <c r="GJT26" s="29"/>
      <c r="GJU26" s="29"/>
      <c r="GJV26" s="29"/>
      <c r="GJW26" s="29"/>
      <c r="GJX26" s="29"/>
      <c r="GJY26" s="29"/>
      <c r="GJZ26" s="29"/>
      <c r="GKA26" s="29"/>
      <c r="GKB26" s="29"/>
      <c r="GKC26" s="29"/>
      <c r="GKD26" s="29"/>
      <c r="GKE26" s="29"/>
      <c r="GKF26" s="29"/>
      <c r="GKG26" s="29"/>
      <c r="GKH26" s="29"/>
      <c r="GKI26" s="29"/>
      <c r="GKJ26" s="29"/>
      <c r="GKK26" s="29"/>
      <c r="GKL26" s="29"/>
      <c r="GKM26" s="29"/>
      <c r="GKN26" s="29"/>
      <c r="GKO26" s="29"/>
      <c r="GKP26" s="29"/>
      <c r="GKQ26" s="29"/>
      <c r="GKR26" s="29"/>
      <c r="GKS26" s="29"/>
      <c r="GKT26" s="29"/>
      <c r="GKU26" s="29"/>
      <c r="GKV26" s="29"/>
      <c r="GKW26" s="29"/>
      <c r="GKX26" s="29"/>
      <c r="GKY26" s="29"/>
      <c r="GKZ26" s="29"/>
      <c r="GLA26" s="29"/>
      <c r="GLB26" s="29"/>
      <c r="GLC26" s="29"/>
      <c r="GLD26" s="29"/>
      <c r="GLE26" s="29"/>
      <c r="GLF26" s="29"/>
      <c r="GLG26" s="29"/>
      <c r="GLH26" s="29"/>
      <c r="GLI26" s="29"/>
      <c r="GLJ26" s="29"/>
      <c r="GLK26" s="29"/>
      <c r="GLL26" s="29"/>
      <c r="GLM26" s="29"/>
      <c r="GLN26" s="29"/>
      <c r="GLO26" s="29"/>
      <c r="GLP26" s="29"/>
      <c r="GLQ26" s="29"/>
      <c r="GLR26" s="29"/>
      <c r="GLS26" s="29"/>
      <c r="GLT26" s="29"/>
      <c r="GLU26" s="29"/>
      <c r="GLV26" s="29"/>
      <c r="GLW26" s="29"/>
      <c r="GLX26" s="29"/>
      <c r="GLY26" s="29"/>
      <c r="GLZ26" s="29"/>
      <c r="GMA26" s="29"/>
      <c r="GMB26" s="29"/>
      <c r="GMC26" s="29"/>
      <c r="GMD26" s="29"/>
      <c r="GME26" s="29"/>
      <c r="GMF26" s="29"/>
      <c r="GMG26" s="29"/>
      <c r="GMH26" s="29"/>
      <c r="GMI26" s="29"/>
      <c r="GMJ26" s="29"/>
      <c r="GMK26" s="29"/>
      <c r="GML26" s="29"/>
      <c r="GMM26" s="29"/>
      <c r="GMN26" s="29"/>
      <c r="GMO26" s="29"/>
      <c r="GMP26" s="29"/>
      <c r="GMQ26" s="29"/>
      <c r="GMR26" s="29"/>
      <c r="GMS26" s="29"/>
      <c r="GMT26" s="29"/>
      <c r="GMU26" s="29"/>
      <c r="GMV26" s="29"/>
      <c r="GMW26" s="29"/>
      <c r="GMX26" s="29"/>
      <c r="GMY26" s="29"/>
      <c r="GMZ26" s="29"/>
      <c r="GNA26" s="29"/>
      <c r="GNB26" s="29"/>
      <c r="GNC26" s="29"/>
      <c r="GND26" s="29"/>
      <c r="GNE26" s="29"/>
      <c r="GNF26" s="29"/>
      <c r="GNG26" s="29"/>
      <c r="GNH26" s="29"/>
      <c r="GNI26" s="29"/>
      <c r="GNJ26" s="29"/>
      <c r="GNK26" s="29"/>
      <c r="GNL26" s="29"/>
      <c r="GNM26" s="29"/>
      <c r="GNN26" s="29"/>
      <c r="GNO26" s="29"/>
      <c r="GNP26" s="29"/>
      <c r="GNQ26" s="29"/>
      <c r="GNR26" s="29"/>
      <c r="GNS26" s="29"/>
      <c r="GNT26" s="29"/>
      <c r="GNU26" s="29"/>
      <c r="GNV26" s="29"/>
      <c r="GNW26" s="29"/>
      <c r="GNX26" s="29"/>
      <c r="GNY26" s="29"/>
      <c r="GNZ26" s="29"/>
      <c r="GOA26" s="29"/>
      <c r="GOB26" s="29"/>
      <c r="GOC26" s="29"/>
      <c r="GOD26" s="29"/>
      <c r="GOE26" s="29"/>
      <c r="GOF26" s="29"/>
      <c r="GOG26" s="29"/>
      <c r="GOH26" s="29"/>
      <c r="GOI26" s="29"/>
      <c r="GOJ26" s="29"/>
      <c r="GOK26" s="29"/>
      <c r="GOL26" s="29"/>
      <c r="GOM26" s="29"/>
      <c r="GON26" s="29"/>
      <c r="GOO26" s="29"/>
      <c r="GOP26" s="29"/>
      <c r="GOQ26" s="29"/>
      <c r="GOR26" s="29"/>
      <c r="GOS26" s="29"/>
      <c r="GOT26" s="29"/>
      <c r="GOU26" s="29"/>
      <c r="GOV26" s="29"/>
      <c r="GOW26" s="29"/>
      <c r="GOX26" s="29"/>
      <c r="GOY26" s="29"/>
      <c r="GOZ26" s="29"/>
      <c r="GPA26" s="29"/>
      <c r="GPB26" s="29"/>
      <c r="GPC26" s="29"/>
      <c r="GPD26" s="29"/>
      <c r="GPE26" s="29"/>
      <c r="GPF26" s="29"/>
      <c r="GPG26" s="29"/>
      <c r="GPH26" s="29"/>
      <c r="GPI26" s="29"/>
      <c r="GPJ26" s="29"/>
      <c r="GPK26" s="29"/>
      <c r="GPL26" s="29"/>
      <c r="GPM26" s="29"/>
      <c r="GPN26" s="29"/>
      <c r="GPO26" s="29"/>
      <c r="GPP26" s="29"/>
      <c r="GPQ26" s="29"/>
      <c r="GPR26" s="29"/>
      <c r="GPS26" s="29"/>
      <c r="GPT26" s="29"/>
      <c r="GPU26" s="29"/>
      <c r="GPV26" s="29"/>
      <c r="GPW26" s="29"/>
      <c r="GPX26" s="29"/>
      <c r="GPY26" s="29"/>
      <c r="GPZ26" s="29"/>
      <c r="GQA26" s="29"/>
      <c r="GQB26" s="29"/>
      <c r="GQC26" s="29"/>
      <c r="GQD26" s="29"/>
      <c r="GQE26" s="29"/>
      <c r="GQF26" s="29"/>
      <c r="GQG26" s="29"/>
      <c r="GQH26" s="29"/>
      <c r="GQI26" s="29"/>
      <c r="GQJ26" s="29"/>
      <c r="GQK26" s="29"/>
      <c r="GQL26" s="29"/>
      <c r="GQM26" s="29"/>
      <c r="GQN26" s="29"/>
      <c r="GQO26" s="29"/>
      <c r="GQP26" s="29"/>
      <c r="GQQ26" s="29"/>
      <c r="GQR26" s="29"/>
      <c r="GQS26" s="29"/>
      <c r="GQT26" s="29"/>
      <c r="GQU26" s="29"/>
      <c r="GQV26" s="29"/>
      <c r="GQW26" s="29"/>
      <c r="GQX26" s="29"/>
      <c r="GQY26" s="29"/>
      <c r="GQZ26" s="29"/>
      <c r="GRA26" s="29"/>
      <c r="GRB26" s="29"/>
      <c r="GRC26" s="29"/>
      <c r="GRD26" s="29"/>
      <c r="GRE26" s="29"/>
      <c r="GRF26" s="29"/>
      <c r="GRG26" s="29"/>
      <c r="GRH26" s="29"/>
      <c r="GRI26" s="29"/>
      <c r="GRJ26" s="29"/>
      <c r="GRK26" s="29"/>
      <c r="GRL26" s="29"/>
      <c r="GRM26" s="29"/>
      <c r="GRN26" s="29"/>
      <c r="GRO26" s="29"/>
      <c r="GRP26" s="29"/>
      <c r="GRQ26" s="29"/>
      <c r="GRR26" s="29"/>
      <c r="GRS26" s="29"/>
      <c r="GRT26" s="29"/>
      <c r="GRU26" s="29"/>
      <c r="GRV26" s="29"/>
      <c r="GRW26" s="29"/>
      <c r="GRX26" s="29"/>
      <c r="GRY26" s="29"/>
      <c r="GRZ26" s="29"/>
      <c r="GSA26" s="29"/>
      <c r="GSB26" s="29"/>
      <c r="GSC26" s="29"/>
      <c r="GSD26" s="29"/>
      <c r="GSE26" s="29"/>
      <c r="GSF26" s="29"/>
      <c r="GSG26" s="29"/>
      <c r="GSH26" s="29"/>
      <c r="GSI26" s="29"/>
      <c r="GSJ26" s="29"/>
      <c r="GSK26" s="29"/>
      <c r="GSL26" s="29"/>
      <c r="GSM26" s="29"/>
      <c r="GSN26" s="29"/>
      <c r="GSO26" s="29"/>
      <c r="GSP26" s="29"/>
      <c r="GSQ26" s="29"/>
      <c r="GSR26" s="29"/>
      <c r="GSS26" s="29"/>
      <c r="GST26" s="29"/>
      <c r="GSU26" s="29"/>
      <c r="GSV26" s="29"/>
      <c r="GSW26" s="29"/>
      <c r="GSX26" s="29"/>
      <c r="GSY26" s="29"/>
      <c r="GSZ26" s="29"/>
      <c r="GTA26" s="29"/>
      <c r="GTB26" s="29"/>
      <c r="GTC26" s="29"/>
      <c r="GTD26" s="29"/>
      <c r="GTE26" s="29"/>
      <c r="GTF26" s="29"/>
      <c r="GTG26" s="29"/>
      <c r="GTH26" s="29"/>
      <c r="GTI26" s="29"/>
      <c r="GTJ26" s="29"/>
      <c r="GTK26" s="29"/>
      <c r="GTL26" s="29"/>
      <c r="GTM26" s="29"/>
      <c r="GTN26" s="29"/>
      <c r="GTO26" s="29"/>
      <c r="GTP26" s="29"/>
      <c r="GTQ26" s="29"/>
      <c r="GTR26" s="29"/>
      <c r="GTS26" s="29"/>
      <c r="GTT26" s="29"/>
      <c r="GTU26" s="29"/>
      <c r="GTV26" s="29"/>
      <c r="GTW26" s="29"/>
      <c r="GTX26" s="29"/>
      <c r="GTY26" s="29"/>
      <c r="GTZ26" s="29"/>
      <c r="GUA26" s="29"/>
      <c r="GUB26" s="29"/>
      <c r="GUC26" s="29"/>
      <c r="GUD26" s="29"/>
      <c r="GUE26" s="29"/>
      <c r="GUF26" s="29"/>
      <c r="GUG26" s="29"/>
      <c r="GUH26" s="29"/>
      <c r="GUI26" s="29"/>
      <c r="GUJ26" s="29"/>
      <c r="GUK26" s="29"/>
      <c r="GUL26" s="29"/>
      <c r="GUM26" s="29"/>
      <c r="GUN26" s="29"/>
      <c r="GUO26" s="29"/>
      <c r="GUP26" s="29"/>
      <c r="GUQ26" s="29"/>
      <c r="GUR26" s="29"/>
      <c r="GUS26" s="29"/>
      <c r="GUT26" s="29"/>
      <c r="GUU26" s="29"/>
      <c r="GUV26" s="29"/>
      <c r="GUW26" s="29"/>
      <c r="GUX26" s="29"/>
      <c r="GUY26" s="29"/>
      <c r="GUZ26" s="29"/>
      <c r="GVA26" s="29"/>
      <c r="GVB26" s="29"/>
      <c r="GVC26" s="29"/>
      <c r="GVD26" s="29"/>
      <c r="GVE26" s="29"/>
      <c r="GVF26" s="29"/>
      <c r="GVG26" s="29"/>
      <c r="GVH26" s="29"/>
      <c r="GVI26" s="29"/>
      <c r="GVJ26" s="29"/>
      <c r="GVK26" s="29"/>
      <c r="GVL26" s="29"/>
      <c r="GVM26" s="29"/>
      <c r="GVN26" s="29"/>
      <c r="GVO26" s="29"/>
      <c r="GVP26" s="29"/>
      <c r="GVQ26" s="29"/>
      <c r="GVR26" s="29"/>
      <c r="GVS26" s="29"/>
      <c r="GVT26" s="29"/>
      <c r="GVU26" s="29"/>
      <c r="GVV26" s="29"/>
      <c r="GVW26" s="29"/>
      <c r="GVX26" s="29"/>
      <c r="GVY26" s="29"/>
      <c r="GVZ26" s="29"/>
      <c r="GWA26" s="29"/>
      <c r="GWB26" s="29"/>
      <c r="GWC26" s="29"/>
      <c r="GWD26" s="29"/>
      <c r="GWE26" s="29"/>
      <c r="GWF26" s="29"/>
      <c r="GWG26" s="29"/>
      <c r="GWH26" s="29"/>
      <c r="GWI26" s="29"/>
      <c r="GWJ26" s="29"/>
      <c r="GWK26" s="29"/>
      <c r="GWL26" s="29"/>
      <c r="GWM26" s="29"/>
      <c r="GWN26" s="29"/>
      <c r="GWO26" s="29"/>
      <c r="GWP26" s="29"/>
      <c r="GWQ26" s="29"/>
      <c r="GWR26" s="29"/>
      <c r="GWS26" s="29"/>
      <c r="GWT26" s="29"/>
      <c r="GWU26" s="29"/>
      <c r="GWV26" s="29"/>
      <c r="GWW26" s="29"/>
      <c r="GWX26" s="29"/>
      <c r="GWY26" s="29"/>
      <c r="GWZ26" s="29"/>
      <c r="GXA26" s="29"/>
      <c r="GXB26" s="29"/>
      <c r="GXC26" s="29"/>
      <c r="GXD26" s="29"/>
      <c r="GXE26" s="29"/>
      <c r="GXF26" s="29"/>
      <c r="GXG26" s="29"/>
      <c r="GXH26" s="29"/>
      <c r="GXI26" s="29"/>
      <c r="GXJ26" s="29"/>
      <c r="GXK26" s="29"/>
      <c r="GXL26" s="29"/>
      <c r="GXM26" s="29"/>
      <c r="GXN26" s="29"/>
      <c r="GXO26" s="29"/>
      <c r="GXP26" s="29"/>
      <c r="GXQ26" s="29"/>
      <c r="GXR26" s="29"/>
      <c r="GXS26" s="29"/>
      <c r="GXT26" s="29"/>
      <c r="GXU26" s="29"/>
      <c r="GXV26" s="29"/>
      <c r="GXW26" s="29"/>
      <c r="GXX26" s="29"/>
      <c r="GXY26" s="29"/>
      <c r="GXZ26" s="29"/>
      <c r="GYA26" s="29"/>
      <c r="GYB26" s="29"/>
      <c r="GYC26" s="29"/>
      <c r="GYD26" s="29"/>
      <c r="GYE26" s="29"/>
      <c r="GYF26" s="29"/>
      <c r="GYG26" s="29"/>
      <c r="GYH26" s="29"/>
      <c r="GYI26" s="29"/>
      <c r="GYJ26" s="29"/>
      <c r="GYK26" s="29"/>
      <c r="GYL26" s="29"/>
      <c r="GYM26" s="29"/>
      <c r="GYN26" s="29"/>
      <c r="GYO26" s="29"/>
      <c r="GYP26" s="29"/>
      <c r="GYQ26" s="29"/>
      <c r="GYR26" s="29"/>
      <c r="GYS26" s="29"/>
      <c r="GYT26" s="29"/>
      <c r="GYU26" s="29"/>
      <c r="GYV26" s="29"/>
      <c r="GYW26" s="29"/>
      <c r="GYX26" s="29"/>
      <c r="GYY26" s="29"/>
      <c r="GYZ26" s="29"/>
      <c r="GZA26" s="29"/>
      <c r="GZB26" s="29"/>
      <c r="GZC26" s="29"/>
      <c r="GZD26" s="29"/>
      <c r="GZE26" s="29"/>
      <c r="GZF26" s="29"/>
      <c r="GZG26" s="29"/>
      <c r="GZH26" s="29"/>
      <c r="GZI26" s="29"/>
      <c r="GZJ26" s="29"/>
      <c r="GZK26" s="29"/>
      <c r="GZL26" s="29"/>
      <c r="GZM26" s="29"/>
      <c r="GZN26" s="29"/>
      <c r="GZO26" s="29"/>
      <c r="GZP26" s="29"/>
      <c r="GZQ26" s="29"/>
      <c r="GZR26" s="29"/>
      <c r="GZS26" s="29"/>
      <c r="GZT26" s="29"/>
      <c r="GZU26" s="29"/>
      <c r="GZV26" s="29"/>
      <c r="GZW26" s="29"/>
      <c r="GZX26" s="29"/>
      <c r="GZY26" s="29"/>
      <c r="GZZ26" s="29"/>
      <c r="HAA26" s="29"/>
      <c r="HAB26" s="29"/>
      <c r="HAC26" s="29"/>
      <c r="HAD26" s="29"/>
      <c r="HAE26" s="29"/>
      <c r="HAF26" s="29"/>
      <c r="HAG26" s="29"/>
      <c r="HAH26" s="29"/>
      <c r="HAI26" s="29"/>
      <c r="HAJ26" s="29"/>
      <c r="HAK26" s="29"/>
      <c r="HAL26" s="29"/>
      <c r="HAM26" s="29"/>
      <c r="HAN26" s="29"/>
      <c r="HAO26" s="29"/>
      <c r="HAP26" s="29"/>
      <c r="HAQ26" s="29"/>
      <c r="HAR26" s="29"/>
      <c r="HAS26" s="29"/>
      <c r="HAT26" s="29"/>
      <c r="HAU26" s="29"/>
      <c r="HAV26" s="29"/>
      <c r="HAW26" s="29"/>
      <c r="HAX26" s="29"/>
      <c r="HAY26" s="29"/>
      <c r="HAZ26" s="29"/>
      <c r="HBA26" s="29"/>
      <c r="HBB26" s="29"/>
      <c r="HBC26" s="29"/>
      <c r="HBD26" s="29"/>
      <c r="HBE26" s="29"/>
      <c r="HBF26" s="29"/>
      <c r="HBG26" s="29"/>
      <c r="HBH26" s="29"/>
      <c r="HBI26" s="29"/>
      <c r="HBJ26" s="29"/>
      <c r="HBK26" s="29"/>
      <c r="HBL26" s="29"/>
      <c r="HBM26" s="29"/>
      <c r="HBN26" s="29"/>
      <c r="HBO26" s="29"/>
      <c r="HBP26" s="29"/>
      <c r="HBQ26" s="29"/>
      <c r="HBR26" s="29"/>
      <c r="HBS26" s="29"/>
      <c r="HBT26" s="29"/>
      <c r="HBU26" s="29"/>
      <c r="HBV26" s="29"/>
      <c r="HBW26" s="29"/>
      <c r="HBX26" s="29"/>
      <c r="HBY26" s="29"/>
      <c r="HBZ26" s="29"/>
      <c r="HCA26" s="29"/>
      <c r="HCB26" s="29"/>
      <c r="HCC26" s="29"/>
      <c r="HCD26" s="29"/>
      <c r="HCE26" s="29"/>
      <c r="HCF26" s="29"/>
      <c r="HCG26" s="29"/>
      <c r="HCH26" s="29"/>
      <c r="HCI26" s="29"/>
      <c r="HCJ26" s="29"/>
      <c r="HCK26" s="29"/>
      <c r="HCL26" s="29"/>
      <c r="HCM26" s="29"/>
      <c r="HCN26" s="29"/>
      <c r="HCO26" s="29"/>
      <c r="HCP26" s="29"/>
      <c r="HCQ26" s="29"/>
      <c r="HCR26" s="29"/>
      <c r="HCS26" s="29"/>
      <c r="HCT26" s="29"/>
      <c r="HCU26" s="29"/>
      <c r="HCV26" s="29"/>
      <c r="HCW26" s="29"/>
      <c r="HCX26" s="29"/>
      <c r="HCY26" s="29"/>
      <c r="HCZ26" s="29"/>
      <c r="HDA26" s="29"/>
      <c r="HDB26" s="29"/>
      <c r="HDC26" s="29"/>
      <c r="HDD26" s="29"/>
      <c r="HDE26" s="29"/>
      <c r="HDF26" s="29"/>
      <c r="HDG26" s="29"/>
      <c r="HDH26" s="29"/>
      <c r="HDI26" s="29"/>
      <c r="HDJ26" s="29"/>
      <c r="HDK26" s="29"/>
      <c r="HDL26" s="29"/>
      <c r="HDM26" s="29"/>
      <c r="HDN26" s="29"/>
      <c r="HDO26" s="29"/>
      <c r="HDP26" s="29"/>
      <c r="HDQ26" s="29"/>
      <c r="HDR26" s="29"/>
      <c r="HDS26" s="29"/>
      <c r="HDT26" s="29"/>
      <c r="HDU26" s="29"/>
      <c r="HDV26" s="29"/>
      <c r="HDW26" s="29"/>
      <c r="HDX26" s="29"/>
      <c r="HDY26" s="29"/>
      <c r="HDZ26" s="29"/>
      <c r="HEA26" s="29"/>
      <c r="HEB26" s="29"/>
      <c r="HEC26" s="29"/>
      <c r="HED26" s="29"/>
      <c r="HEE26" s="29"/>
      <c r="HEF26" s="29"/>
      <c r="HEG26" s="29"/>
      <c r="HEH26" s="29"/>
      <c r="HEI26" s="29"/>
      <c r="HEJ26" s="29"/>
      <c r="HEK26" s="29"/>
      <c r="HEL26" s="29"/>
      <c r="HEM26" s="29"/>
      <c r="HEN26" s="29"/>
      <c r="HEO26" s="29"/>
      <c r="HEP26" s="29"/>
      <c r="HEQ26" s="29"/>
      <c r="HER26" s="29"/>
      <c r="HES26" s="29"/>
      <c r="HET26" s="29"/>
      <c r="HEU26" s="29"/>
      <c r="HEV26" s="29"/>
      <c r="HEW26" s="29"/>
      <c r="HEX26" s="29"/>
      <c r="HEY26" s="29"/>
      <c r="HEZ26" s="29"/>
      <c r="HFA26" s="29"/>
      <c r="HFB26" s="29"/>
      <c r="HFC26" s="29"/>
      <c r="HFD26" s="29"/>
      <c r="HFE26" s="29"/>
      <c r="HFF26" s="29"/>
      <c r="HFG26" s="29"/>
      <c r="HFH26" s="29"/>
      <c r="HFI26" s="29"/>
      <c r="HFJ26" s="29"/>
      <c r="HFK26" s="29"/>
      <c r="HFL26" s="29"/>
      <c r="HFM26" s="29"/>
      <c r="HFN26" s="29"/>
      <c r="HFO26" s="29"/>
      <c r="HFP26" s="29"/>
      <c r="HFQ26" s="29"/>
      <c r="HFR26" s="29"/>
      <c r="HFS26" s="29"/>
      <c r="HFT26" s="29"/>
      <c r="HFU26" s="29"/>
      <c r="HFV26" s="29"/>
      <c r="HFW26" s="29"/>
      <c r="HFX26" s="29"/>
      <c r="HFY26" s="29"/>
      <c r="HFZ26" s="29"/>
      <c r="HGA26" s="29"/>
      <c r="HGB26" s="29"/>
      <c r="HGC26" s="29"/>
      <c r="HGD26" s="29"/>
      <c r="HGE26" s="29"/>
      <c r="HGF26" s="29"/>
      <c r="HGG26" s="29"/>
      <c r="HGH26" s="29"/>
      <c r="HGI26" s="29"/>
      <c r="HGJ26" s="29"/>
      <c r="HGK26" s="29"/>
      <c r="HGL26" s="29"/>
      <c r="HGM26" s="29"/>
      <c r="HGN26" s="29"/>
      <c r="HGO26" s="29"/>
      <c r="HGP26" s="29"/>
      <c r="HGQ26" s="29"/>
      <c r="HGR26" s="29"/>
      <c r="HGS26" s="29"/>
      <c r="HGT26" s="29"/>
      <c r="HGU26" s="29"/>
      <c r="HGV26" s="29"/>
      <c r="HGW26" s="29"/>
      <c r="HGX26" s="29"/>
      <c r="HGY26" s="29"/>
      <c r="HGZ26" s="29"/>
      <c r="HHA26" s="29"/>
      <c r="HHB26" s="29"/>
      <c r="HHC26" s="29"/>
      <c r="HHD26" s="29"/>
      <c r="HHE26" s="29"/>
      <c r="HHF26" s="29"/>
      <c r="HHG26" s="29"/>
      <c r="HHH26" s="29"/>
      <c r="HHI26" s="29"/>
      <c r="HHJ26" s="29"/>
      <c r="HHK26" s="29"/>
      <c r="HHL26" s="29"/>
      <c r="HHM26" s="29"/>
      <c r="HHN26" s="29"/>
      <c r="HHO26" s="29"/>
      <c r="HHP26" s="29"/>
      <c r="HHQ26" s="29"/>
      <c r="HHR26" s="29"/>
      <c r="HHS26" s="29"/>
      <c r="HHT26" s="29"/>
      <c r="HHU26" s="29"/>
      <c r="HHV26" s="29"/>
      <c r="HHW26" s="29"/>
      <c r="HHX26" s="29"/>
      <c r="HHY26" s="29"/>
      <c r="HHZ26" s="29"/>
      <c r="HIA26" s="29"/>
      <c r="HIB26" s="29"/>
      <c r="HIC26" s="29"/>
      <c r="HID26" s="29"/>
      <c r="HIE26" s="29"/>
      <c r="HIF26" s="29"/>
      <c r="HIG26" s="29"/>
      <c r="HIH26" s="29"/>
      <c r="HII26" s="29"/>
      <c r="HIJ26" s="29"/>
      <c r="HIK26" s="29"/>
      <c r="HIL26" s="29"/>
      <c r="HIM26" s="29"/>
      <c r="HIN26" s="29"/>
      <c r="HIO26" s="29"/>
      <c r="HIP26" s="29"/>
      <c r="HIQ26" s="29"/>
      <c r="HIR26" s="29"/>
      <c r="HIS26" s="29"/>
      <c r="HIT26" s="29"/>
      <c r="HIU26" s="29"/>
      <c r="HIV26" s="29"/>
      <c r="HIW26" s="29"/>
      <c r="HIX26" s="29"/>
      <c r="HIY26" s="29"/>
      <c r="HIZ26" s="29"/>
      <c r="HJA26" s="29"/>
      <c r="HJB26" s="29"/>
      <c r="HJC26" s="29"/>
      <c r="HJD26" s="29"/>
      <c r="HJE26" s="29"/>
      <c r="HJF26" s="29"/>
      <c r="HJG26" s="29"/>
      <c r="HJH26" s="29"/>
      <c r="HJI26" s="29"/>
      <c r="HJJ26" s="29"/>
      <c r="HJK26" s="29"/>
      <c r="HJL26" s="29"/>
      <c r="HJM26" s="29"/>
      <c r="HJN26" s="29"/>
      <c r="HJO26" s="29"/>
      <c r="HJP26" s="29"/>
      <c r="HJQ26" s="29"/>
      <c r="HJR26" s="29"/>
      <c r="HJS26" s="29"/>
      <c r="HJT26" s="29"/>
      <c r="HJU26" s="29"/>
      <c r="HJV26" s="29"/>
      <c r="HJW26" s="29"/>
      <c r="HJX26" s="29"/>
      <c r="HJY26" s="29"/>
      <c r="HJZ26" s="29"/>
      <c r="HKA26" s="29"/>
      <c r="HKB26" s="29"/>
      <c r="HKC26" s="29"/>
      <c r="HKD26" s="29"/>
      <c r="HKE26" s="29"/>
      <c r="HKF26" s="29"/>
      <c r="HKG26" s="29"/>
      <c r="HKH26" s="29"/>
      <c r="HKI26" s="29"/>
      <c r="HKJ26" s="29"/>
      <c r="HKK26" s="29"/>
      <c r="HKL26" s="29"/>
      <c r="HKM26" s="29"/>
      <c r="HKN26" s="29"/>
      <c r="HKO26" s="29"/>
      <c r="HKP26" s="29"/>
      <c r="HKQ26" s="29"/>
      <c r="HKR26" s="29"/>
      <c r="HKS26" s="29"/>
      <c r="HKT26" s="29"/>
      <c r="HKU26" s="29"/>
      <c r="HKV26" s="29"/>
      <c r="HKW26" s="29"/>
      <c r="HKX26" s="29"/>
      <c r="HKY26" s="29"/>
      <c r="HKZ26" s="29"/>
      <c r="HLA26" s="29"/>
      <c r="HLB26" s="29"/>
      <c r="HLC26" s="29"/>
      <c r="HLD26" s="29"/>
      <c r="HLE26" s="29"/>
      <c r="HLF26" s="29"/>
      <c r="HLG26" s="29"/>
      <c r="HLH26" s="29"/>
      <c r="HLI26" s="29"/>
      <c r="HLJ26" s="29"/>
      <c r="HLK26" s="29"/>
      <c r="HLL26" s="29"/>
      <c r="HLM26" s="29"/>
      <c r="HLN26" s="29"/>
      <c r="HLO26" s="29"/>
      <c r="HLP26" s="29"/>
      <c r="HLQ26" s="29"/>
      <c r="HLR26" s="29"/>
      <c r="HLS26" s="29"/>
      <c r="HLT26" s="29"/>
      <c r="HLU26" s="29"/>
      <c r="HLV26" s="29"/>
      <c r="HLW26" s="29"/>
      <c r="HLX26" s="29"/>
      <c r="HLY26" s="29"/>
      <c r="HLZ26" s="29"/>
      <c r="HMA26" s="29"/>
      <c r="HMB26" s="29"/>
      <c r="HMC26" s="29"/>
      <c r="HMD26" s="29"/>
      <c r="HME26" s="29"/>
      <c r="HMF26" s="29"/>
      <c r="HMG26" s="29"/>
      <c r="HMH26" s="29"/>
      <c r="HMI26" s="29"/>
      <c r="HMJ26" s="29"/>
      <c r="HMK26" s="29"/>
      <c r="HML26" s="29"/>
      <c r="HMM26" s="29"/>
      <c r="HMN26" s="29"/>
      <c r="HMO26" s="29"/>
      <c r="HMP26" s="29"/>
      <c r="HMQ26" s="29"/>
      <c r="HMR26" s="29"/>
      <c r="HMS26" s="29"/>
      <c r="HMT26" s="29"/>
      <c r="HMU26" s="29"/>
      <c r="HMV26" s="29"/>
      <c r="HMW26" s="29"/>
      <c r="HMX26" s="29"/>
      <c r="HMY26" s="29"/>
      <c r="HMZ26" s="29"/>
      <c r="HNA26" s="29"/>
      <c r="HNB26" s="29"/>
      <c r="HNC26" s="29"/>
      <c r="HND26" s="29"/>
      <c r="HNE26" s="29"/>
      <c r="HNF26" s="29"/>
      <c r="HNG26" s="29"/>
      <c r="HNH26" s="29"/>
      <c r="HNI26" s="29"/>
      <c r="HNJ26" s="29"/>
      <c r="HNK26" s="29"/>
      <c r="HNL26" s="29"/>
      <c r="HNM26" s="29"/>
      <c r="HNN26" s="29"/>
      <c r="HNO26" s="29"/>
      <c r="HNP26" s="29"/>
      <c r="HNQ26" s="29"/>
      <c r="HNR26" s="29"/>
      <c r="HNS26" s="29"/>
      <c r="HNT26" s="29"/>
      <c r="HNU26" s="29"/>
      <c r="HNV26" s="29"/>
      <c r="HNW26" s="29"/>
      <c r="HNX26" s="29"/>
      <c r="HNY26" s="29"/>
      <c r="HNZ26" s="29"/>
      <c r="HOA26" s="29"/>
      <c r="HOB26" s="29"/>
      <c r="HOC26" s="29"/>
      <c r="HOD26" s="29"/>
      <c r="HOE26" s="29"/>
      <c r="HOF26" s="29"/>
      <c r="HOG26" s="29"/>
      <c r="HOH26" s="29"/>
      <c r="HOI26" s="29"/>
      <c r="HOJ26" s="29"/>
      <c r="HOK26" s="29"/>
      <c r="HOL26" s="29"/>
      <c r="HOM26" s="29"/>
      <c r="HON26" s="29"/>
      <c r="HOO26" s="29"/>
      <c r="HOP26" s="29"/>
      <c r="HOQ26" s="29"/>
      <c r="HOR26" s="29"/>
      <c r="HOS26" s="29"/>
      <c r="HOT26" s="29"/>
      <c r="HOU26" s="29"/>
      <c r="HOV26" s="29"/>
      <c r="HOW26" s="29"/>
      <c r="HOX26" s="29"/>
      <c r="HOY26" s="29"/>
      <c r="HOZ26" s="29"/>
      <c r="HPA26" s="29"/>
      <c r="HPB26" s="29"/>
      <c r="HPC26" s="29"/>
      <c r="HPD26" s="29"/>
      <c r="HPE26" s="29"/>
      <c r="HPF26" s="29"/>
      <c r="HPG26" s="29"/>
      <c r="HPH26" s="29"/>
      <c r="HPI26" s="29"/>
      <c r="HPJ26" s="29"/>
      <c r="HPK26" s="29"/>
      <c r="HPL26" s="29"/>
      <c r="HPM26" s="29"/>
      <c r="HPN26" s="29"/>
      <c r="HPO26" s="29"/>
      <c r="HPP26" s="29"/>
      <c r="HPQ26" s="29"/>
      <c r="HPR26" s="29"/>
      <c r="HPS26" s="29"/>
      <c r="HPT26" s="29"/>
      <c r="HPU26" s="29"/>
      <c r="HPV26" s="29"/>
      <c r="HPW26" s="29"/>
      <c r="HPX26" s="29"/>
      <c r="HPY26" s="29"/>
      <c r="HPZ26" s="29"/>
      <c r="HQA26" s="29"/>
      <c r="HQB26" s="29"/>
      <c r="HQC26" s="29"/>
      <c r="HQD26" s="29"/>
      <c r="HQE26" s="29"/>
      <c r="HQF26" s="29"/>
      <c r="HQG26" s="29"/>
      <c r="HQH26" s="29"/>
      <c r="HQI26" s="29"/>
      <c r="HQJ26" s="29"/>
      <c r="HQK26" s="29"/>
      <c r="HQL26" s="29"/>
      <c r="HQM26" s="29"/>
      <c r="HQN26" s="29"/>
      <c r="HQO26" s="29"/>
      <c r="HQP26" s="29"/>
      <c r="HQQ26" s="29"/>
      <c r="HQR26" s="29"/>
      <c r="HQS26" s="29"/>
      <c r="HQT26" s="29"/>
      <c r="HQU26" s="29"/>
      <c r="HQV26" s="29"/>
      <c r="HQW26" s="29"/>
      <c r="HQX26" s="29"/>
      <c r="HQY26" s="29"/>
      <c r="HQZ26" s="29"/>
      <c r="HRA26" s="29"/>
      <c r="HRB26" s="29"/>
      <c r="HRC26" s="29"/>
      <c r="HRD26" s="29"/>
      <c r="HRE26" s="29"/>
      <c r="HRF26" s="29"/>
      <c r="HRG26" s="29"/>
      <c r="HRH26" s="29"/>
      <c r="HRI26" s="29"/>
      <c r="HRJ26" s="29"/>
      <c r="HRK26" s="29"/>
      <c r="HRL26" s="29"/>
      <c r="HRM26" s="29"/>
      <c r="HRN26" s="29"/>
      <c r="HRO26" s="29"/>
      <c r="HRP26" s="29"/>
      <c r="HRQ26" s="29"/>
      <c r="HRR26" s="29"/>
      <c r="HRS26" s="29"/>
      <c r="HRT26" s="29"/>
      <c r="HRU26" s="29"/>
      <c r="HRV26" s="29"/>
      <c r="HRW26" s="29"/>
      <c r="HRX26" s="29"/>
      <c r="HRY26" s="29"/>
      <c r="HRZ26" s="29"/>
      <c r="HSA26" s="29"/>
      <c r="HSB26" s="29"/>
      <c r="HSC26" s="29"/>
      <c r="HSD26" s="29"/>
      <c r="HSE26" s="29"/>
      <c r="HSF26" s="29"/>
      <c r="HSG26" s="29"/>
      <c r="HSH26" s="29"/>
      <c r="HSI26" s="29"/>
      <c r="HSJ26" s="29"/>
      <c r="HSK26" s="29"/>
      <c r="HSL26" s="29"/>
      <c r="HSM26" s="29"/>
      <c r="HSN26" s="29"/>
      <c r="HSO26" s="29"/>
      <c r="HSP26" s="29"/>
      <c r="HSQ26" s="29"/>
      <c r="HSR26" s="29"/>
      <c r="HSS26" s="29"/>
      <c r="HST26" s="29"/>
      <c r="HSU26" s="29"/>
      <c r="HSV26" s="29"/>
      <c r="HSW26" s="29"/>
      <c r="HSX26" s="29"/>
      <c r="HSY26" s="29"/>
      <c r="HSZ26" s="29"/>
      <c r="HTA26" s="29"/>
      <c r="HTB26" s="29"/>
      <c r="HTC26" s="29"/>
      <c r="HTD26" s="29"/>
      <c r="HTE26" s="29"/>
      <c r="HTF26" s="29"/>
      <c r="HTG26" s="29"/>
      <c r="HTH26" s="29"/>
      <c r="HTI26" s="29"/>
      <c r="HTJ26" s="29"/>
      <c r="HTK26" s="29"/>
      <c r="HTL26" s="29"/>
      <c r="HTM26" s="29"/>
      <c r="HTN26" s="29"/>
      <c r="HTO26" s="29"/>
      <c r="HTP26" s="29"/>
      <c r="HTQ26" s="29"/>
      <c r="HTR26" s="29"/>
      <c r="HTS26" s="29"/>
      <c r="HTT26" s="29"/>
      <c r="HTU26" s="29"/>
      <c r="HTV26" s="29"/>
      <c r="HTW26" s="29"/>
      <c r="HTX26" s="29"/>
      <c r="HTY26" s="29"/>
      <c r="HTZ26" s="29"/>
      <c r="HUA26" s="29"/>
      <c r="HUB26" s="29"/>
      <c r="HUC26" s="29"/>
      <c r="HUD26" s="29"/>
      <c r="HUE26" s="29"/>
      <c r="HUF26" s="29"/>
      <c r="HUG26" s="29"/>
      <c r="HUH26" s="29"/>
      <c r="HUI26" s="29"/>
      <c r="HUJ26" s="29"/>
      <c r="HUK26" s="29"/>
      <c r="HUL26" s="29"/>
      <c r="HUM26" s="29"/>
      <c r="HUN26" s="29"/>
      <c r="HUO26" s="29"/>
      <c r="HUP26" s="29"/>
      <c r="HUQ26" s="29"/>
      <c r="HUR26" s="29"/>
      <c r="HUS26" s="29"/>
      <c r="HUT26" s="29"/>
      <c r="HUU26" s="29"/>
      <c r="HUV26" s="29"/>
      <c r="HUW26" s="29"/>
      <c r="HUX26" s="29"/>
      <c r="HUY26" s="29"/>
      <c r="HUZ26" s="29"/>
      <c r="HVA26" s="29"/>
      <c r="HVB26" s="29"/>
      <c r="HVC26" s="29"/>
      <c r="HVD26" s="29"/>
      <c r="HVE26" s="29"/>
      <c r="HVF26" s="29"/>
      <c r="HVG26" s="29"/>
      <c r="HVH26" s="29"/>
      <c r="HVI26" s="29"/>
      <c r="HVJ26" s="29"/>
      <c r="HVK26" s="29"/>
      <c r="HVL26" s="29"/>
      <c r="HVM26" s="29"/>
      <c r="HVN26" s="29"/>
      <c r="HVO26" s="29"/>
      <c r="HVP26" s="29"/>
      <c r="HVQ26" s="29"/>
      <c r="HVR26" s="29"/>
      <c r="HVS26" s="29"/>
      <c r="HVT26" s="29"/>
      <c r="HVU26" s="29"/>
      <c r="HVV26" s="29"/>
      <c r="HVW26" s="29"/>
      <c r="HVX26" s="29"/>
      <c r="HVY26" s="29"/>
      <c r="HVZ26" s="29"/>
      <c r="HWA26" s="29"/>
      <c r="HWB26" s="29"/>
      <c r="HWC26" s="29"/>
      <c r="HWD26" s="29"/>
      <c r="HWE26" s="29"/>
      <c r="HWF26" s="29"/>
      <c r="HWG26" s="29"/>
      <c r="HWH26" s="29"/>
      <c r="HWI26" s="29"/>
      <c r="HWJ26" s="29"/>
      <c r="HWK26" s="29"/>
      <c r="HWL26" s="29"/>
      <c r="HWM26" s="29"/>
      <c r="HWN26" s="29"/>
      <c r="HWO26" s="29"/>
      <c r="HWP26" s="29"/>
      <c r="HWQ26" s="29"/>
      <c r="HWR26" s="29"/>
      <c r="HWS26" s="29"/>
      <c r="HWT26" s="29"/>
      <c r="HWU26" s="29"/>
      <c r="HWV26" s="29"/>
      <c r="HWW26" s="29"/>
      <c r="HWX26" s="29"/>
      <c r="HWY26" s="29"/>
      <c r="HWZ26" s="29"/>
      <c r="HXA26" s="29"/>
      <c r="HXB26" s="29"/>
      <c r="HXC26" s="29"/>
      <c r="HXD26" s="29"/>
      <c r="HXE26" s="29"/>
      <c r="HXF26" s="29"/>
      <c r="HXG26" s="29"/>
      <c r="HXH26" s="29"/>
      <c r="HXI26" s="29"/>
      <c r="HXJ26" s="29"/>
      <c r="HXK26" s="29"/>
      <c r="HXL26" s="29"/>
      <c r="HXM26" s="29"/>
      <c r="HXN26" s="29"/>
      <c r="HXO26" s="29"/>
      <c r="HXP26" s="29"/>
      <c r="HXQ26" s="29"/>
      <c r="HXR26" s="29"/>
      <c r="HXS26" s="29"/>
      <c r="HXT26" s="29"/>
      <c r="HXU26" s="29"/>
      <c r="HXV26" s="29"/>
      <c r="HXW26" s="29"/>
      <c r="HXX26" s="29"/>
      <c r="HXY26" s="29"/>
      <c r="HXZ26" s="29"/>
      <c r="HYA26" s="29"/>
      <c r="HYB26" s="29"/>
      <c r="HYC26" s="29"/>
      <c r="HYD26" s="29"/>
      <c r="HYE26" s="29"/>
      <c r="HYF26" s="29"/>
      <c r="HYG26" s="29"/>
      <c r="HYH26" s="29"/>
      <c r="HYI26" s="29"/>
      <c r="HYJ26" s="29"/>
      <c r="HYK26" s="29"/>
      <c r="HYL26" s="29"/>
      <c r="HYM26" s="29"/>
      <c r="HYN26" s="29"/>
      <c r="HYO26" s="29"/>
      <c r="HYP26" s="29"/>
      <c r="HYQ26" s="29"/>
      <c r="HYR26" s="29"/>
      <c r="HYS26" s="29"/>
      <c r="HYT26" s="29"/>
      <c r="HYU26" s="29"/>
      <c r="HYV26" s="29"/>
      <c r="HYW26" s="29"/>
      <c r="HYX26" s="29"/>
      <c r="HYY26" s="29"/>
      <c r="HYZ26" s="29"/>
      <c r="HZA26" s="29"/>
      <c r="HZB26" s="29"/>
      <c r="HZC26" s="29"/>
      <c r="HZD26" s="29"/>
      <c r="HZE26" s="29"/>
      <c r="HZF26" s="29"/>
      <c r="HZG26" s="29"/>
      <c r="HZH26" s="29"/>
      <c r="HZI26" s="29"/>
      <c r="HZJ26" s="29"/>
      <c r="HZK26" s="29"/>
      <c r="HZL26" s="29"/>
      <c r="HZM26" s="29"/>
      <c r="HZN26" s="29"/>
      <c r="HZO26" s="29"/>
      <c r="HZP26" s="29"/>
      <c r="HZQ26" s="29"/>
      <c r="HZR26" s="29"/>
      <c r="HZS26" s="29"/>
      <c r="HZT26" s="29"/>
      <c r="HZU26" s="29"/>
      <c r="HZV26" s="29"/>
      <c r="HZW26" s="29"/>
      <c r="HZX26" s="29"/>
      <c r="HZY26" s="29"/>
      <c r="HZZ26" s="29"/>
      <c r="IAA26" s="29"/>
      <c r="IAB26" s="29"/>
      <c r="IAC26" s="29"/>
      <c r="IAD26" s="29"/>
      <c r="IAE26" s="29"/>
      <c r="IAF26" s="29"/>
      <c r="IAG26" s="29"/>
      <c r="IAH26" s="29"/>
      <c r="IAI26" s="29"/>
      <c r="IAJ26" s="29"/>
      <c r="IAK26" s="29"/>
      <c r="IAL26" s="29"/>
      <c r="IAM26" s="29"/>
      <c r="IAN26" s="29"/>
      <c r="IAO26" s="29"/>
      <c r="IAP26" s="29"/>
      <c r="IAQ26" s="29"/>
      <c r="IAR26" s="29"/>
      <c r="IAS26" s="29"/>
      <c r="IAT26" s="29"/>
      <c r="IAU26" s="29"/>
      <c r="IAV26" s="29"/>
      <c r="IAW26" s="29"/>
      <c r="IAX26" s="29"/>
      <c r="IAY26" s="29"/>
      <c r="IAZ26" s="29"/>
      <c r="IBA26" s="29"/>
      <c r="IBB26" s="29"/>
      <c r="IBC26" s="29"/>
      <c r="IBD26" s="29"/>
      <c r="IBE26" s="29"/>
      <c r="IBF26" s="29"/>
      <c r="IBG26" s="29"/>
      <c r="IBH26" s="29"/>
      <c r="IBI26" s="29"/>
      <c r="IBJ26" s="29"/>
      <c r="IBK26" s="29"/>
      <c r="IBL26" s="29"/>
      <c r="IBM26" s="29"/>
      <c r="IBN26" s="29"/>
      <c r="IBO26" s="29"/>
      <c r="IBP26" s="29"/>
      <c r="IBQ26" s="29"/>
      <c r="IBR26" s="29"/>
      <c r="IBS26" s="29"/>
      <c r="IBT26" s="29"/>
      <c r="IBU26" s="29"/>
      <c r="IBV26" s="29"/>
      <c r="IBW26" s="29"/>
      <c r="IBX26" s="29"/>
      <c r="IBY26" s="29"/>
      <c r="IBZ26" s="29"/>
      <c r="ICA26" s="29"/>
      <c r="ICB26" s="29"/>
      <c r="ICC26" s="29"/>
      <c r="ICD26" s="29"/>
      <c r="ICE26" s="29"/>
      <c r="ICF26" s="29"/>
      <c r="ICG26" s="29"/>
      <c r="ICH26" s="29"/>
      <c r="ICI26" s="29"/>
      <c r="ICJ26" s="29"/>
      <c r="ICK26" s="29"/>
      <c r="ICL26" s="29"/>
      <c r="ICM26" s="29"/>
      <c r="ICN26" s="29"/>
      <c r="ICO26" s="29"/>
      <c r="ICP26" s="29"/>
      <c r="ICQ26" s="29"/>
      <c r="ICR26" s="29"/>
      <c r="ICS26" s="29"/>
      <c r="ICT26" s="29"/>
      <c r="ICU26" s="29"/>
      <c r="ICV26" s="29"/>
      <c r="ICW26" s="29"/>
      <c r="ICX26" s="29"/>
      <c r="ICY26" s="29"/>
      <c r="ICZ26" s="29"/>
      <c r="IDA26" s="29"/>
      <c r="IDB26" s="29"/>
      <c r="IDC26" s="29"/>
      <c r="IDD26" s="29"/>
      <c r="IDE26" s="29"/>
      <c r="IDF26" s="29"/>
      <c r="IDG26" s="29"/>
      <c r="IDH26" s="29"/>
      <c r="IDI26" s="29"/>
      <c r="IDJ26" s="29"/>
      <c r="IDK26" s="29"/>
      <c r="IDL26" s="29"/>
      <c r="IDM26" s="29"/>
      <c r="IDN26" s="29"/>
      <c r="IDO26" s="29"/>
      <c r="IDP26" s="29"/>
      <c r="IDQ26" s="29"/>
      <c r="IDR26" s="29"/>
      <c r="IDS26" s="29"/>
      <c r="IDT26" s="29"/>
      <c r="IDU26" s="29"/>
      <c r="IDV26" s="29"/>
      <c r="IDW26" s="29"/>
      <c r="IDX26" s="29"/>
      <c r="IDY26" s="29"/>
      <c r="IDZ26" s="29"/>
      <c r="IEA26" s="29"/>
      <c r="IEB26" s="29"/>
      <c r="IEC26" s="29"/>
      <c r="IED26" s="29"/>
      <c r="IEE26" s="29"/>
      <c r="IEF26" s="29"/>
      <c r="IEG26" s="29"/>
      <c r="IEH26" s="29"/>
      <c r="IEI26" s="29"/>
      <c r="IEJ26" s="29"/>
      <c r="IEK26" s="29"/>
      <c r="IEL26" s="29"/>
      <c r="IEM26" s="29"/>
      <c r="IEN26" s="29"/>
      <c r="IEO26" s="29"/>
      <c r="IEP26" s="29"/>
      <c r="IEQ26" s="29"/>
      <c r="IER26" s="29"/>
      <c r="IES26" s="29"/>
      <c r="IET26" s="29"/>
      <c r="IEU26" s="29"/>
      <c r="IEV26" s="29"/>
      <c r="IEW26" s="29"/>
      <c r="IEX26" s="29"/>
      <c r="IEY26" s="29"/>
      <c r="IEZ26" s="29"/>
      <c r="IFA26" s="29"/>
      <c r="IFB26" s="29"/>
      <c r="IFC26" s="29"/>
      <c r="IFD26" s="29"/>
      <c r="IFE26" s="29"/>
      <c r="IFF26" s="29"/>
      <c r="IFG26" s="29"/>
      <c r="IFH26" s="29"/>
      <c r="IFI26" s="29"/>
      <c r="IFJ26" s="29"/>
      <c r="IFK26" s="29"/>
      <c r="IFL26" s="29"/>
      <c r="IFM26" s="29"/>
      <c r="IFN26" s="29"/>
      <c r="IFO26" s="29"/>
      <c r="IFP26" s="29"/>
      <c r="IFQ26" s="29"/>
      <c r="IFR26" s="29"/>
      <c r="IFS26" s="29"/>
      <c r="IFT26" s="29"/>
      <c r="IFU26" s="29"/>
      <c r="IFV26" s="29"/>
      <c r="IFW26" s="29"/>
      <c r="IFX26" s="29"/>
      <c r="IFY26" s="29"/>
      <c r="IFZ26" s="29"/>
      <c r="IGA26" s="29"/>
      <c r="IGB26" s="29"/>
      <c r="IGC26" s="29"/>
      <c r="IGD26" s="29"/>
      <c r="IGE26" s="29"/>
      <c r="IGF26" s="29"/>
      <c r="IGG26" s="29"/>
      <c r="IGH26" s="29"/>
      <c r="IGI26" s="29"/>
      <c r="IGJ26" s="29"/>
      <c r="IGK26" s="29"/>
      <c r="IGL26" s="29"/>
      <c r="IGM26" s="29"/>
      <c r="IGN26" s="29"/>
      <c r="IGO26" s="29"/>
      <c r="IGP26" s="29"/>
      <c r="IGQ26" s="29"/>
      <c r="IGR26" s="29"/>
      <c r="IGS26" s="29"/>
      <c r="IGT26" s="29"/>
      <c r="IGU26" s="29"/>
      <c r="IGV26" s="29"/>
      <c r="IGW26" s="29"/>
      <c r="IGX26" s="29"/>
      <c r="IGY26" s="29"/>
      <c r="IGZ26" s="29"/>
      <c r="IHA26" s="29"/>
      <c r="IHB26" s="29"/>
      <c r="IHC26" s="29"/>
      <c r="IHD26" s="29"/>
      <c r="IHE26" s="29"/>
      <c r="IHF26" s="29"/>
      <c r="IHG26" s="29"/>
      <c r="IHH26" s="29"/>
      <c r="IHI26" s="29"/>
      <c r="IHJ26" s="29"/>
      <c r="IHK26" s="29"/>
      <c r="IHL26" s="29"/>
      <c r="IHM26" s="29"/>
      <c r="IHN26" s="29"/>
      <c r="IHO26" s="29"/>
      <c r="IHP26" s="29"/>
      <c r="IHQ26" s="29"/>
      <c r="IHR26" s="29"/>
      <c r="IHS26" s="29"/>
      <c r="IHT26" s="29"/>
      <c r="IHU26" s="29"/>
      <c r="IHV26" s="29"/>
      <c r="IHW26" s="29"/>
      <c r="IHX26" s="29"/>
      <c r="IHY26" s="29"/>
      <c r="IHZ26" s="29"/>
      <c r="IIA26" s="29"/>
      <c r="IIB26" s="29"/>
      <c r="IIC26" s="29"/>
      <c r="IID26" s="29"/>
      <c r="IIE26" s="29"/>
      <c r="IIF26" s="29"/>
      <c r="IIG26" s="29"/>
      <c r="IIH26" s="29"/>
      <c r="III26" s="29"/>
      <c r="IIJ26" s="29"/>
      <c r="IIK26" s="29"/>
      <c r="IIL26" s="29"/>
      <c r="IIM26" s="29"/>
      <c r="IIN26" s="29"/>
      <c r="IIO26" s="29"/>
      <c r="IIP26" s="29"/>
      <c r="IIQ26" s="29"/>
      <c r="IIR26" s="29"/>
      <c r="IIS26" s="29"/>
      <c r="IIT26" s="29"/>
      <c r="IIU26" s="29"/>
      <c r="IIV26" s="29"/>
      <c r="IIW26" s="29"/>
      <c r="IIX26" s="29"/>
      <c r="IIY26" s="29"/>
      <c r="IIZ26" s="29"/>
      <c r="IJA26" s="29"/>
      <c r="IJB26" s="29"/>
      <c r="IJC26" s="29"/>
      <c r="IJD26" s="29"/>
      <c r="IJE26" s="29"/>
      <c r="IJF26" s="29"/>
      <c r="IJG26" s="29"/>
      <c r="IJH26" s="29"/>
      <c r="IJI26" s="29"/>
      <c r="IJJ26" s="29"/>
      <c r="IJK26" s="29"/>
      <c r="IJL26" s="29"/>
      <c r="IJM26" s="29"/>
      <c r="IJN26" s="29"/>
      <c r="IJO26" s="29"/>
      <c r="IJP26" s="29"/>
      <c r="IJQ26" s="29"/>
      <c r="IJR26" s="29"/>
      <c r="IJS26" s="29"/>
      <c r="IJT26" s="29"/>
      <c r="IJU26" s="29"/>
      <c r="IJV26" s="29"/>
      <c r="IJW26" s="29"/>
      <c r="IJX26" s="29"/>
      <c r="IJY26" s="29"/>
      <c r="IJZ26" s="29"/>
      <c r="IKA26" s="29"/>
      <c r="IKB26" s="29"/>
      <c r="IKC26" s="29"/>
      <c r="IKD26" s="29"/>
      <c r="IKE26" s="29"/>
      <c r="IKF26" s="29"/>
      <c r="IKG26" s="29"/>
      <c r="IKH26" s="29"/>
      <c r="IKI26" s="29"/>
      <c r="IKJ26" s="29"/>
      <c r="IKK26" s="29"/>
      <c r="IKL26" s="29"/>
      <c r="IKM26" s="29"/>
      <c r="IKN26" s="29"/>
      <c r="IKO26" s="29"/>
      <c r="IKP26" s="29"/>
      <c r="IKQ26" s="29"/>
      <c r="IKR26" s="29"/>
      <c r="IKS26" s="29"/>
      <c r="IKT26" s="29"/>
      <c r="IKU26" s="29"/>
      <c r="IKV26" s="29"/>
      <c r="IKW26" s="29"/>
      <c r="IKX26" s="29"/>
      <c r="IKY26" s="29"/>
      <c r="IKZ26" s="29"/>
      <c r="ILA26" s="29"/>
      <c r="ILB26" s="29"/>
      <c r="ILC26" s="29"/>
      <c r="ILD26" s="29"/>
      <c r="ILE26" s="29"/>
      <c r="ILF26" s="29"/>
      <c r="ILG26" s="29"/>
      <c r="ILH26" s="29"/>
      <c r="ILI26" s="29"/>
      <c r="ILJ26" s="29"/>
      <c r="ILK26" s="29"/>
      <c r="ILL26" s="29"/>
      <c r="ILM26" s="29"/>
      <c r="ILN26" s="29"/>
      <c r="ILO26" s="29"/>
      <c r="ILP26" s="29"/>
      <c r="ILQ26" s="29"/>
      <c r="ILR26" s="29"/>
      <c r="ILS26" s="29"/>
      <c r="ILT26" s="29"/>
      <c r="ILU26" s="29"/>
      <c r="ILV26" s="29"/>
      <c r="ILW26" s="29"/>
      <c r="ILX26" s="29"/>
      <c r="ILY26" s="29"/>
      <c r="ILZ26" s="29"/>
      <c r="IMA26" s="29"/>
      <c r="IMB26" s="29"/>
      <c r="IMC26" s="29"/>
      <c r="IMD26" s="29"/>
      <c r="IME26" s="29"/>
      <c r="IMF26" s="29"/>
      <c r="IMG26" s="29"/>
      <c r="IMH26" s="29"/>
      <c r="IMI26" s="29"/>
      <c r="IMJ26" s="29"/>
      <c r="IMK26" s="29"/>
      <c r="IML26" s="29"/>
      <c r="IMM26" s="29"/>
      <c r="IMN26" s="29"/>
      <c r="IMO26" s="29"/>
      <c r="IMP26" s="29"/>
      <c r="IMQ26" s="29"/>
      <c r="IMR26" s="29"/>
      <c r="IMS26" s="29"/>
      <c r="IMT26" s="29"/>
      <c r="IMU26" s="29"/>
      <c r="IMV26" s="29"/>
      <c r="IMW26" s="29"/>
      <c r="IMX26" s="29"/>
      <c r="IMY26" s="29"/>
      <c r="IMZ26" s="29"/>
      <c r="INA26" s="29"/>
      <c r="INB26" s="29"/>
      <c r="INC26" s="29"/>
      <c r="IND26" s="29"/>
      <c r="INE26" s="29"/>
      <c r="INF26" s="29"/>
      <c r="ING26" s="29"/>
      <c r="INH26" s="29"/>
      <c r="INI26" s="29"/>
      <c r="INJ26" s="29"/>
      <c r="INK26" s="29"/>
      <c r="INL26" s="29"/>
      <c r="INM26" s="29"/>
      <c r="INN26" s="29"/>
      <c r="INO26" s="29"/>
      <c r="INP26" s="29"/>
      <c r="INQ26" s="29"/>
      <c r="INR26" s="29"/>
      <c r="INS26" s="29"/>
      <c r="INT26" s="29"/>
      <c r="INU26" s="29"/>
      <c r="INV26" s="29"/>
      <c r="INW26" s="29"/>
      <c r="INX26" s="29"/>
      <c r="INY26" s="29"/>
      <c r="INZ26" s="29"/>
      <c r="IOA26" s="29"/>
      <c r="IOB26" s="29"/>
      <c r="IOC26" s="29"/>
      <c r="IOD26" s="29"/>
      <c r="IOE26" s="29"/>
      <c r="IOF26" s="29"/>
      <c r="IOG26" s="29"/>
      <c r="IOH26" s="29"/>
      <c r="IOI26" s="29"/>
      <c r="IOJ26" s="29"/>
      <c r="IOK26" s="29"/>
      <c r="IOL26" s="29"/>
      <c r="IOM26" s="29"/>
      <c r="ION26" s="29"/>
      <c r="IOO26" s="29"/>
      <c r="IOP26" s="29"/>
      <c r="IOQ26" s="29"/>
      <c r="IOR26" s="29"/>
      <c r="IOS26" s="29"/>
      <c r="IOT26" s="29"/>
      <c r="IOU26" s="29"/>
      <c r="IOV26" s="29"/>
      <c r="IOW26" s="29"/>
      <c r="IOX26" s="29"/>
      <c r="IOY26" s="29"/>
      <c r="IOZ26" s="29"/>
      <c r="IPA26" s="29"/>
      <c r="IPB26" s="29"/>
      <c r="IPC26" s="29"/>
      <c r="IPD26" s="29"/>
      <c r="IPE26" s="29"/>
      <c r="IPF26" s="29"/>
      <c r="IPG26" s="29"/>
      <c r="IPH26" s="29"/>
      <c r="IPI26" s="29"/>
      <c r="IPJ26" s="29"/>
      <c r="IPK26" s="29"/>
      <c r="IPL26" s="29"/>
      <c r="IPM26" s="29"/>
      <c r="IPN26" s="29"/>
      <c r="IPO26" s="29"/>
      <c r="IPP26" s="29"/>
      <c r="IPQ26" s="29"/>
      <c r="IPR26" s="29"/>
      <c r="IPS26" s="29"/>
      <c r="IPT26" s="29"/>
      <c r="IPU26" s="29"/>
      <c r="IPV26" s="29"/>
      <c r="IPW26" s="29"/>
      <c r="IPX26" s="29"/>
      <c r="IPY26" s="29"/>
      <c r="IPZ26" s="29"/>
      <c r="IQA26" s="29"/>
      <c r="IQB26" s="29"/>
      <c r="IQC26" s="29"/>
      <c r="IQD26" s="29"/>
      <c r="IQE26" s="29"/>
      <c r="IQF26" s="29"/>
      <c r="IQG26" s="29"/>
      <c r="IQH26" s="29"/>
      <c r="IQI26" s="29"/>
      <c r="IQJ26" s="29"/>
      <c r="IQK26" s="29"/>
      <c r="IQL26" s="29"/>
      <c r="IQM26" s="29"/>
      <c r="IQN26" s="29"/>
      <c r="IQO26" s="29"/>
      <c r="IQP26" s="29"/>
      <c r="IQQ26" s="29"/>
      <c r="IQR26" s="29"/>
      <c r="IQS26" s="29"/>
      <c r="IQT26" s="29"/>
      <c r="IQU26" s="29"/>
      <c r="IQV26" s="29"/>
      <c r="IQW26" s="29"/>
      <c r="IQX26" s="29"/>
      <c r="IQY26" s="29"/>
      <c r="IQZ26" s="29"/>
      <c r="IRA26" s="29"/>
      <c r="IRB26" s="29"/>
      <c r="IRC26" s="29"/>
      <c r="IRD26" s="29"/>
      <c r="IRE26" s="29"/>
      <c r="IRF26" s="29"/>
      <c r="IRG26" s="29"/>
      <c r="IRH26" s="29"/>
      <c r="IRI26" s="29"/>
      <c r="IRJ26" s="29"/>
      <c r="IRK26" s="29"/>
      <c r="IRL26" s="29"/>
      <c r="IRM26" s="29"/>
      <c r="IRN26" s="29"/>
      <c r="IRO26" s="29"/>
      <c r="IRP26" s="29"/>
      <c r="IRQ26" s="29"/>
      <c r="IRR26" s="29"/>
      <c r="IRS26" s="29"/>
      <c r="IRT26" s="29"/>
      <c r="IRU26" s="29"/>
      <c r="IRV26" s="29"/>
      <c r="IRW26" s="29"/>
      <c r="IRX26" s="29"/>
      <c r="IRY26" s="29"/>
      <c r="IRZ26" s="29"/>
      <c r="ISA26" s="29"/>
      <c r="ISB26" s="29"/>
      <c r="ISC26" s="29"/>
      <c r="ISD26" s="29"/>
      <c r="ISE26" s="29"/>
      <c r="ISF26" s="29"/>
      <c r="ISG26" s="29"/>
      <c r="ISH26" s="29"/>
      <c r="ISI26" s="29"/>
      <c r="ISJ26" s="29"/>
      <c r="ISK26" s="29"/>
      <c r="ISL26" s="29"/>
      <c r="ISM26" s="29"/>
      <c r="ISN26" s="29"/>
      <c r="ISO26" s="29"/>
      <c r="ISP26" s="29"/>
      <c r="ISQ26" s="29"/>
      <c r="ISR26" s="29"/>
      <c r="ISS26" s="29"/>
      <c r="IST26" s="29"/>
      <c r="ISU26" s="29"/>
      <c r="ISV26" s="29"/>
      <c r="ISW26" s="29"/>
      <c r="ISX26" s="29"/>
      <c r="ISY26" s="29"/>
      <c r="ISZ26" s="29"/>
      <c r="ITA26" s="29"/>
      <c r="ITB26" s="29"/>
      <c r="ITC26" s="29"/>
      <c r="ITD26" s="29"/>
      <c r="ITE26" s="29"/>
      <c r="ITF26" s="29"/>
      <c r="ITG26" s="29"/>
      <c r="ITH26" s="29"/>
      <c r="ITI26" s="29"/>
      <c r="ITJ26" s="29"/>
      <c r="ITK26" s="29"/>
      <c r="ITL26" s="29"/>
      <c r="ITM26" s="29"/>
      <c r="ITN26" s="29"/>
      <c r="ITO26" s="29"/>
      <c r="ITP26" s="29"/>
      <c r="ITQ26" s="29"/>
      <c r="ITR26" s="29"/>
      <c r="ITS26" s="29"/>
      <c r="ITT26" s="29"/>
      <c r="ITU26" s="29"/>
      <c r="ITV26" s="29"/>
      <c r="ITW26" s="29"/>
      <c r="ITX26" s="29"/>
      <c r="ITY26" s="29"/>
      <c r="ITZ26" s="29"/>
      <c r="IUA26" s="29"/>
      <c r="IUB26" s="29"/>
      <c r="IUC26" s="29"/>
      <c r="IUD26" s="29"/>
      <c r="IUE26" s="29"/>
      <c r="IUF26" s="29"/>
      <c r="IUG26" s="29"/>
      <c r="IUH26" s="29"/>
      <c r="IUI26" s="29"/>
      <c r="IUJ26" s="29"/>
      <c r="IUK26" s="29"/>
      <c r="IUL26" s="29"/>
      <c r="IUM26" s="29"/>
      <c r="IUN26" s="29"/>
      <c r="IUO26" s="29"/>
      <c r="IUP26" s="29"/>
      <c r="IUQ26" s="29"/>
      <c r="IUR26" s="29"/>
      <c r="IUS26" s="29"/>
      <c r="IUT26" s="29"/>
      <c r="IUU26" s="29"/>
      <c r="IUV26" s="29"/>
      <c r="IUW26" s="29"/>
      <c r="IUX26" s="29"/>
      <c r="IUY26" s="29"/>
      <c r="IUZ26" s="29"/>
      <c r="IVA26" s="29"/>
      <c r="IVB26" s="29"/>
      <c r="IVC26" s="29"/>
      <c r="IVD26" s="29"/>
      <c r="IVE26" s="29"/>
      <c r="IVF26" s="29"/>
      <c r="IVG26" s="29"/>
      <c r="IVH26" s="29"/>
      <c r="IVI26" s="29"/>
      <c r="IVJ26" s="29"/>
      <c r="IVK26" s="29"/>
      <c r="IVL26" s="29"/>
      <c r="IVM26" s="29"/>
      <c r="IVN26" s="29"/>
      <c r="IVO26" s="29"/>
      <c r="IVP26" s="29"/>
      <c r="IVQ26" s="29"/>
      <c r="IVR26" s="29"/>
      <c r="IVS26" s="29"/>
      <c r="IVT26" s="29"/>
      <c r="IVU26" s="29"/>
      <c r="IVV26" s="29"/>
      <c r="IVW26" s="29"/>
      <c r="IVX26" s="29"/>
      <c r="IVY26" s="29"/>
      <c r="IVZ26" s="29"/>
      <c r="IWA26" s="29"/>
      <c r="IWB26" s="29"/>
      <c r="IWC26" s="29"/>
      <c r="IWD26" s="29"/>
      <c r="IWE26" s="29"/>
      <c r="IWF26" s="29"/>
      <c r="IWG26" s="29"/>
      <c r="IWH26" s="29"/>
      <c r="IWI26" s="29"/>
      <c r="IWJ26" s="29"/>
      <c r="IWK26" s="29"/>
      <c r="IWL26" s="29"/>
      <c r="IWM26" s="29"/>
      <c r="IWN26" s="29"/>
      <c r="IWO26" s="29"/>
      <c r="IWP26" s="29"/>
      <c r="IWQ26" s="29"/>
      <c r="IWR26" s="29"/>
      <c r="IWS26" s="29"/>
      <c r="IWT26" s="29"/>
      <c r="IWU26" s="29"/>
      <c r="IWV26" s="29"/>
      <c r="IWW26" s="29"/>
      <c r="IWX26" s="29"/>
      <c r="IWY26" s="29"/>
      <c r="IWZ26" s="29"/>
      <c r="IXA26" s="29"/>
      <c r="IXB26" s="29"/>
      <c r="IXC26" s="29"/>
      <c r="IXD26" s="29"/>
      <c r="IXE26" s="29"/>
      <c r="IXF26" s="29"/>
      <c r="IXG26" s="29"/>
      <c r="IXH26" s="29"/>
      <c r="IXI26" s="29"/>
      <c r="IXJ26" s="29"/>
      <c r="IXK26" s="29"/>
      <c r="IXL26" s="29"/>
      <c r="IXM26" s="29"/>
      <c r="IXN26" s="29"/>
      <c r="IXO26" s="29"/>
      <c r="IXP26" s="29"/>
      <c r="IXQ26" s="29"/>
      <c r="IXR26" s="29"/>
      <c r="IXS26" s="29"/>
      <c r="IXT26" s="29"/>
      <c r="IXU26" s="29"/>
      <c r="IXV26" s="29"/>
      <c r="IXW26" s="29"/>
      <c r="IXX26" s="29"/>
      <c r="IXY26" s="29"/>
      <c r="IXZ26" s="29"/>
      <c r="IYA26" s="29"/>
      <c r="IYB26" s="29"/>
      <c r="IYC26" s="29"/>
      <c r="IYD26" s="29"/>
      <c r="IYE26" s="29"/>
      <c r="IYF26" s="29"/>
      <c r="IYG26" s="29"/>
      <c r="IYH26" s="29"/>
      <c r="IYI26" s="29"/>
      <c r="IYJ26" s="29"/>
      <c r="IYK26" s="29"/>
      <c r="IYL26" s="29"/>
      <c r="IYM26" s="29"/>
      <c r="IYN26" s="29"/>
      <c r="IYO26" s="29"/>
      <c r="IYP26" s="29"/>
      <c r="IYQ26" s="29"/>
      <c r="IYR26" s="29"/>
      <c r="IYS26" s="29"/>
      <c r="IYT26" s="29"/>
      <c r="IYU26" s="29"/>
      <c r="IYV26" s="29"/>
      <c r="IYW26" s="29"/>
      <c r="IYX26" s="29"/>
      <c r="IYY26" s="29"/>
      <c r="IYZ26" s="29"/>
      <c r="IZA26" s="29"/>
      <c r="IZB26" s="29"/>
      <c r="IZC26" s="29"/>
      <c r="IZD26" s="29"/>
      <c r="IZE26" s="29"/>
      <c r="IZF26" s="29"/>
      <c r="IZG26" s="29"/>
      <c r="IZH26" s="29"/>
      <c r="IZI26" s="29"/>
      <c r="IZJ26" s="29"/>
      <c r="IZK26" s="29"/>
      <c r="IZL26" s="29"/>
      <c r="IZM26" s="29"/>
      <c r="IZN26" s="29"/>
      <c r="IZO26" s="29"/>
      <c r="IZP26" s="29"/>
      <c r="IZQ26" s="29"/>
      <c r="IZR26" s="29"/>
      <c r="IZS26" s="29"/>
      <c r="IZT26" s="29"/>
      <c r="IZU26" s="29"/>
      <c r="IZV26" s="29"/>
      <c r="IZW26" s="29"/>
      <c r="IZX26" s="29"/>
      <c r="IZY26" s="29"/>
      <c r="IZZ26" s="29"/>
      <c r="JAA26" s="29"/>
      <c r="JAB26" s="29"/>
      <c r="JAC26" s="29"/>
      <c r="JAD26" s="29"/>
      <c r="JAE26" s="29"/>
      <c r="JAF26" s="29"/>
      <c r="JAG26" s="29"/>
      <c r="JAH26" s="29"/>
      <c r="JAI26" s="29"/>
      <c r="JAJ26" s="29"/>
      <c r="JAK26" s="29"/>
      <c r="JAL26" s="29"/>
      <c r="JAM26" s="29"/>
      <c r="JAN26" s="29"/>
      <c r="JAO26" s="29"/>
      <c r="JAP26" s="29"/>
      <c r="JAQ26" s="29"/>
      <c r="JAR26" s="29"/>
      <c r="JAS26" s="29"/>
      <c r="JAT26" s="29"/>
      <c r="JAU26" s="29"/>
      <c r="JAV26" s="29"/>
      <c r="JAW26" s="29"/>
      <c r="JAX26" s="29"/>
      <c r="JAY26" s="29"/>
      <c r="JAZ26" s="29"/>
      <c r="JBA26" s="29"/>
      <c r="JBB26" s="29"/>
      <c r="JBC26" s="29"/>
      <c r="JBD26" s="29"/>
      <c r="JBE26" s="29"/>
      <c r="JBF26" s="29"/>
      <c r="JBG26" s="29"/>
      <c r="JBH26" s="29"/>
      <c r="JBI26" s="29"/>
      <c r="JBJ26" s="29"/>
      <c r="JBK26" s="29"/>
      <c r="JBL26" s="29"/>
      <c r="JBM26" s="29"/>
      <c r="JBN26" s="29"/>
      <c r="JBO26" s="29"/>
      <c r="JBP26" s="29"/>
      <c r="JBQ26" s="29"/>
      <c r="JBR26" s="29"/>
      <c r="JBS26" s="29"/>
      <c r="JBT26" s="29"/>
      <c r="JBU26" s="29"/>
      <c r="JBV26" s="29"/>
      <c r="JBW26" s="29"/>
      <c r="JBX26" s="29"/>
      <c r="JBY26" s="29"/>
      <c r="JBZ26" s="29"/>
      <c r="JCA26" s="29"/>
      <c r="JCB26" s="29"/>
      <c r="JCC26" s="29"/>
      <c r="JCD26" s="29"/>
      <c r="JCE26" s="29"/>
      <c r="JCF26" s="29"/>
      <c r="JCG26" s="29"/>
      <c r="JCH26" s="29"/>
      <c r="JCI26" s="29"/>
      <c r="JCJ26" s="29"/>
      <c r="JCK26" s="29"/>
      <c r="JCL26" s="29"/>
      <c r="JCM26" s="29"/>
      <c r="JCN26" s="29"/>
      <c r="JCO26" s="29"/>
      <c r="JCP26" s="29"/>
      <c r="JCQ26" s="29"/>
      <c r="JCR26" s="29"/>
      <c r="JCS26" s="29"/>
      <c r="JCT26" s="29"/>
      <c r="JCU26" s="29"/>
      <c r="JCV26" s="29"/>
      <c r="JCW26" s="29"/>
      <c r="JCX26" s="29"/>
      <c r="JCY26" s="29"/>
      <c r="JCZ26" s="29"/>
      <c r="JDA26" s="29"/>
      <c r="JDB26" s="29"/>
      <c r="JDC26" s="29"/>
      <c r="JDD26" s="29"/>
      <c r="JDE26" s="29"/>
      <c r="JDF26" s="29"/>
      <c r="JDG26" s="29"/>
      <c r="JDH26" s="29"/>
      <c r="JDI26" s="29"/>
      <c r="JDJ26" s="29"/>
      <c r="JDK26" s="29"/>
      <c r="JDL26" s="29"/>
      <c r="JDM26" s="29"/>
      <c r="JDN26" s="29"/>
      <c r="JDO26" s="29"/>
      <c r="JDP26" s="29"/>
      <c r="JDQ26" s="29"/>
      <c r="JDR26" s="29"/>
      <c r="JDS26" s="29"/>
      <c r="JDT26" s="29"/>
      <c r="JDU26" s="29"/>
      <c r="JDV26" s="29"/>
      <c r="JDW26" s="29"/>
      <c r="JDX26" s="29"/>
      <c r="JDY26" s="29"/>
      <c r="JDZ26" s="29"/>
      <c r="JEA26" s="29"/>
      <c r="JEB26" s="29"/>
      <c r="JEC26" s="29"/>
      <c r="JED26" s="29"/>
      <c r="JEE26" s="29"/>
      <c r="JEF26" s="29"/>
      <c r="JEG26" s="29"/>
      <c r="JEH26" s="29"/>
      <c r="JEI26" s="29"/>
      <c r="JEJ26" s="29"/>
      <c r="JEK26" s="29"/>
      <c r="JEL26" s="29"/>
      <c r="JEM26" s="29"/>
      <c r="JEN26" s="29"/>
      <c r="JEO26" s="29"/>
      <c r="JEP26" s="29"/>
      <c r="JEQ26" s="29"/>
      <c r="JER26" s="29"/>
      <c r="JES26" s="29"/>
      <c r="JET26" s="29"/>
      <c r="JEU26" s="29"/>
      <c r="JEV26" s="29"/>
      <c r="JEW26" s="29"/>
      <c r="JEX26" s="29"/>
      <c r="JEY26" s="29"/>
      <c r="JEZ26" s="29"/>
      <c r="JFA26" s="29"/>
      <c r="JFB26" s="29"/>
      <c r="JFC26" s="29"/>
      <c r="JFD26" s="29"/>
      <c r="JFE26" s="29"/>
      <c r="JFF26" s="29"/>
      <c r="JFG26" s="29"/>
      <c r="JFH26" s="29"/>
      <c r="JFI26" s="29"/>
      <c r="JFJ26" s="29"/>
      <c r="JFK26" s="29"/>
      <c r="JFL26" s="29"/>
      <c r="JFM26" s="29"/>
      <c r="JFN26" s="29"/>
      <c r="JFO26" s="29"/>
      <c r="JFP26" s="29"/>
      <c r="JFQ26" s="29"/>
      <c r="JFR26" s="29"/>
      <c r="JFS26" s="29"/>
      <c r="JFT26" s="29"/>
      <c r="JFU26" s="29"/>
      <c r="JFV26" s="29"/>
      <c r="JFW26" s="29"/>
      <c r="JFX26" s="29"/>
      <c r="JFY26" s="29"/>
      <c r="JFZ26" s="29"/>
      <c r="JGA26" s="29"/>
      <c r="JGB26" s="29"/>
      <c r="JGC26" s="29"/>
      <c r="JGD26" s="29"/>
      <c r="JGE26" s="29"/>
      <c r="JGF26" s="29"/>
      <c r="JGG26" s="29"/>
      <c r="JGH26" s="29"/>
      <c r="JGI26" s="29"/>
      <c r="JGJ26" s="29"/>
      <c r="JGK26" s="29"/>
      <c r="JGL26" s="29"/>
      <c r="JGM26" s="29"/>
      <c r="JGN26" s="29"/>
      <c r="JGO26" s="29"/>
      <c r="JGP26" s="29"/>
      <c r="JGQ26" s="29"/>
      <c r="JGR26" s="29"/>
      <c r="JGS26" s="29"/>
      <c r="JGT26" s="29"/>
      <c r="JGU26" s="29"/>
      <c r="JGV26" s="29"/>
      <c r="JGW26" s="29"/>
      <c r="JGX26" s="29"/>
      <c r="JGY26" s="29"/>
      <c r="JGZ26" s="29"/>
      <c r="JHA26" s="29"/>
      <c r="JHB26" s="29"/>
      <c r="JHC26" s="29"/>
      <c r="JHD26" s="29"/>
      <c r="JHE26" s="29"/>
      <c r="JHF26" s="29"/>
      <c r="JHG26" s="29"/>
      <c r="JHH26" s="29"/>
      <c r="JHI26" s="29"/>
      <c r="JHJ26" s="29"/>
      <c r="JHK26" s="29"/>
      <c r="JHL26" s="29"/>
      <c r="JHM26" s="29"/>
      <c r="JHN26" s="29"/>
      <c r="JHO26" s="29"/>
      <c r="JHP26" s="29"/>
      <c r="JHQ26" s="29"/>
      <c r="JHR26" s="29"/>
      <c r="JHS26" s="29"/>
      <c r="JHT26" s="29"/>
      <c r="JHU26" s="29"/>
      <c r="JHV26" s="29"/>
      <c r="JHW26" s="29"/>
      <c r="JHX26" s="29"/>
      <c r="JHY26" s="29"/>
      <c r="JHZ26" s="29"/>
      <c r="JIA26" s="29"/>
      <c r="JIB26" s="29"/>
      <c r="JIC26" s="29"/>
      <c r="JID26" s="29"/>
      <c r="JIE26" s="29"/>
      <c r="JIF26" s="29"/>
      <c r="JIG26" s="29"/>
      <c r="JIH26" s="29"/>
      <c r="JII26" s="29"/>
      <c r="JIJ26" s="29"/>
      <c r="JIK26" s="29"/>
      <c r="JIL26" s="29"/>
      <c r="JIM26" s="29"/>
      <c r="JIN26" s="29"/>
      <c r="JIO26" s="29"/>
      <c r="JIP26" s="29"/>
      <c r="JIQ26" s="29"/>
      <c r="JIR26" s="29"/>
      <c r="JIS26" s="29"/>
      <c r="JIT26" s="29"/>
      <c r="JIU26" s="29"/>
      <c r="JIV26" s="29"/>
      <c r="JIW26" s="29"/>
      <c r="JIX26" s="29"/>
      <c r="JIY26" s="29"/>
      <c r="JIZ26" s="29"/>
      <c r="JJA26" s="29"/>
      <c r="JJB26" s="29"/>
      <c r="JJC26" s="29"/>
      <c r="JJD26" s="29"/>
      <c r="JJE26" s="29"/>
      <c r="JJF26" s="29"/>
      <c r="JJG26" s="29"/>
      <c r="JJH26" s="29"/>
      <c r="JJI26" s="29"/>
      <c r="JJJ26" s="29"/>
      <c r="JJK26" s="29"/>
      <c r="JJL26" s="29"/>
      <c r="JJM26" s="29"/>
      <c r="JJN26" s="29"/>
      <c r="JJO26" s="29"/>
      <c r="JJP26" s="29"/>
      <c r="JJQ26" s="29"/>
      <c r="JJR26" s="29"/>
      <c r="JJS26" s="29"/>
      <c r="JJT26" s="29"/>
      <c r="JJU26" s="29"/>
      <c r="JJV26" s="29"/>
      <c r="JJW26" s="29"/>
      <c r="JJX26" s="29"/>
      <c r="JJY26" s="29"/>
      <c r="JJZ26" s="29"/>
      <c r="JKA26" s="29"/>
      <c r="JKB26" s="29"/>
      <c r="JKC26" s="29"/>
      <c r="JKD26" s="29"/>
      <c r="JKE26" s="29"/>
      <c r="JKF26" s="29"/>
      <c r="JKG26" s="29"/>
      <c r="JKH26" s="29"/>
      <c r="JKI26" s="29"/>
      <c r="JKJ26" s="29"/>
      <c r="JKK26" s="29"/>
      <c r="JKL26" s="29"/>
      <c r="JKM26" s="29"/>
      <c r="JKN26" s="29"/>
      <c r="JKO26" s="29"/>
      <c r="JKP26" s="29"/>
      <c r="JKQ26" s="29"/>
      <c r="JKR26" s="29"/>
      <c r="JKS26" s="29"/>
      <c r="JKT26" s="29"/>
      <c r="JKU26" s="29"/>
      <c r="JKV26" s="29"/>
      <c r="JKW26" s="29"/>
      <c r="JKX26" s="29"/>
      <c r="JKY26" s="29"/>
      <c r="JKZ26" s="29"/>
      <c r="JLA26" s="29"/>
      <c r="JLB26" s="29"/>
      <c r="JLC26" s="29"/>
      <c r="JLD26" s="29"/>
      <c r="JLE26" s="29"/>
      <c r="JLF26" s="29"/>
      <c r="JLG26" s="29"/>
      <c r="JLH26" s="29"/>
      <c r="JLI26" s="29"/>
      <c r="JLJ26" s="29"/>
      <c r="JLK26" s="29"/>
      <c r="JLL26" s="29"/>
      <c r="JLM26" s="29"/>
      <c r="JLN26" s="29"/>
      <c r="JLO26" s="29"/>
      <c r="JLP26" s="29"/>
      <c r="JLQ26" s="29"/>
      <c r="JLR26" s="29"/>
      <c r="JLS26" s="29"/>
      <c r="JLT26" s="29"/>
      <c r="JLU26" s="29"/>
      <c r="JLV26" s="29"/>
      <c r="JLW26" s="29"/>
      <c r="JLX26" s="29"/>
      <c r="JLY26" s="29"/>
      <c r="JLZ26" s="29"/>
      <c r="JMA26" s="29"/>
      <c r="JMB26" s="29"/>
      <c r="JMC26" s="29"/>
      <c r="JMD26" s="29"/>
      <c r="JME26" s="29"/>
      <c r="JMF26" s="29"/>
      <c r="JMG26" s="29"/>
      <c r="JMH26" s="29"/>
      <c r="JMI26" s="29"/>
      <c r="JMJ26" s="29"/>
      <c r="JMK26" s="29"/>
      <c r="JML26" s="29"/>
      <c r="JMM26" s="29"/>
      <c r="JMN26" s="29"/>
      <c r="JMO26" s="29"/>
      <c r="JMP26" s="29"/>
      <c r="JMQ26" s="29"/>
      <c r="JMR26" s="29"/>
      <c r="JMS26" s="29"/>
      <c r="JMT26" s="29"/>
      <c r="JMU26" s="29"/>
      <c r="JMV26" s="29"/>
      <c r="JMW26" s="29"/>
      <c r="JMX26" s="29"/>
      <c r="JMY26" s="29"/>
      <c r="JMZ26" s="29"/>
      <c r="JNA26" s="29"/>
      <c r="JNB26" s="29"/>
      <c r="JNC26" s="29"/>
      <c r="JND26" s="29"/>
      <c r="JNE26" s="29"/>
      <c r="JNF26" s="29"/>
      <c r="JNG26" s="29"/>
      <c r="JNH26" s="29"/>
      <c r="JNI26" s="29"/>
      <c r="JNJ26" s="29"/>
      <c r="JNK26" s="29"/>
      <c r="JNL26" s="29"/>
      <c r="JNM26" s="29"/>
      <c r="JNN26" s="29"/>
      <c r="JNO26" s="29"/>
      <c r="JNP26" s="29"/>
      <c r="JNQ26" s="29"/>
      <c r="JNR26" s="29"/>
      <c r="JNS26" s="29"/>
      <c r="JNT26" s="29"/>
      <c r="JNU26" s="29"/>
      <c r="JNV26" s="29"/>
      <c r="JNW26" s="29"/>
      <c r="JNX26" s="29"/>
      <c r="JNY26" s="29"/>
      <c r="JNZ26" s="29"/>
      <c r="JOA26" s="29"/>
      <c r="JOB26" s="29"/>
      <c r="JOC26" s="29"/>
      <c r="JOD26" s="29"/>
      <c r="JOE26" s="29"/>
      <c r="JOF26" s="29"/>
      <c r="JOG26" s="29"/>
      <c r="JOH26" s="29"/>
      <c r="JOI26" s="29"/>
      <c r="JOJ26" s="29"/>
      <c r="JOK26" s="29"/>
      <c r="JOL26" s="29"/>
      <c r="JOM26" s="29"/>
      <c r="JON26" s="29"/>
      <c r="JOO26" s="29"/>
      <c r="JOP26" s="29"/>
      <c r="JOQ26" s="29"/>
      <c r="JOR26" s="29"/>
      <c r="JOS26" s="29"/>
      <c r="JOT26" s="29"/>
      <c r="JOU26" s="29"/>
      <c r="JOV26" s="29"/>
      <c r="JOW26" s="29"/>
      <c r="JOX26" s="29"/>
      <c r="JOY26" s="29"/>
      <c r="JOZ26" s="29"/>
      <c r="JPA26" s="29"/>
      <c r="JPB26" s="29"/>
      <c r="JPC26" s="29"/>
      <c r="JPD26" s="29"/>
      <c r="JPE26" s="29"/>
      <c r="JPF26" s="29"/>
      <c r="JPG26" s="29"/>
      <c r="JPH26" s="29"/>
      <c r="JPI26" s="29"/>
      <c r="JPJ26" s="29"/>
      <c r="JPK26" s="29"/>
      <c r="JPL26" s="29"/>
      <c r="JPM26" s="29"/>
      <c r="JPN26" s="29"/>
      <c r="JPO26" s="29"/>
      <c r="JPP26" s="29"/>
      <c r="JPQ26" s="29"/>
      <c r="JPR26" s="29"/>
      <c r="JPS26" s="29"/>
      <c r="JPT26" s="29"/>
      <c r="JPU26" s="29"/>
      <c r="JPV26" s="29"/>
      <c r="JPW26" s="29"/>
      <c r="JPX26" s="29"/>
      <c r="JPY26" s="29"/>
      <c r="JPZ26" s="29"/>
      <c r="JQA26" s="29"/>
      <c r="JQB26" s="29"/>
      <c r="JQC26" s="29"/>
      <c r="JQD26" s="29"/>
      <c r="JQE26" s="29"/>
      <c r="JQF26" s="29"/>
      <c r="JQG26" s="29"/>
      <c r="JQH26" s="29"/>
      <c r="JQI26" s="29"/>
      <c r="JQJ26" s="29"/>
      <c r="JQK26" s="29"/>
      <c r="JQL26" s="29"/>
      <c r="JQM26" s="29"/>
      <c r="JQN26" s="29"/>
      <c r="JQO26" s="29"/>
      <c r="JQP26" s="29"/>
      <c r="JQQ26" s="29"/>
      <c r="JQR26" s="29"/>
      <c r="JQS26" s="29"/>
      <c r="JQT26" s="29"/>
      <c r="JQU26" s="29"/>
      <c r="JQV26" s="29"/>
      <c r="JQW26" s="29"/>
      <c r="JQX26" s="29"/>
      <c r="JQY26" s="29"/>
      <c r="JQZ26" s="29"/>
      <c r="JRA26" s="29"/>
      <c r="JRB26" s="29"/>
      <c r="JRC26" s="29"/>
      <c r="JRD26" s="29"/>
      <c r="JRE26" s="29"/>
      <c r="JRF26" s="29"/>
      <c r="JRG26" s="29"/>
      <c r="JRH26" s="29"/>
      <c r="JRI26" s="29"/>
      <c r="JRJ26" s="29"/>
      <c r="JRK26" s="29"/>
      <c r="JRL26" s="29"/>
      <c r="JRM26" s="29"/>
      <c r="JRN26" s="29"/>
      <c r="JRO26" s="29"/>
      <c r="JRP26" s="29"/>
      <c r="JRQ26" s="29"/>
      <c r="JRR26" s="29"/>
      <c r="JRS26" s="29"/>
      <c r="JRT26" s="29"/>
      <c r="JRU26" s="29"/>
      <c r="JRV26" s="29"/>
      <c r="JRW26" s="29"/>
      <c r="JRX26" s="29"/>
      <c r="JRY26" s="29"/>
      <c r="JRZ26" s="29"/>
      <c r="JSA26" s="29"/>
      <c r="JSB26" s="29"/>
      <c r="JSC26" s="29"/>
      <c r="JSD26" s="29"/>
      <c r="JSE26" s="29"/>
      <c r="JSF26" s="29"/>
      <c r="JSG26" s="29"/>
      <c r="JSH26" s="29"/>
      <c r="JSI26" s="29"/>
      <c r="JSJ26" s="29"/>
      <c r="JSK26" s="29"/>
      <c r="JSL26" s="29"/>
      <c r="JSM26" s="29"/>
      <c r="JSN26" s="29"/>
      <c r="JSO26" s="29"/>
      <c r="JSP26" s="29"/>
      <c r="JSQ26" s="29"/>
      <c r="JSR26" s="29"/>
      <c r="JSS26" s="29"/>
      <c r="JST26" s="29"/>
      <c r="JSU26" s="29"/>
      <c r="JSV26" s="29"/>
      <c r="JSW26" s="29"/>
      <c r="JSX26" s="29"/>
      <c r="JSY26" s="29"/>
      <c r="JSZ26" s="29"/>
      <c r="JTA26" s="29"/>
      <c r="JTB26" s="29"/>
      <c r="JTC26" s="29"/>
      <c r="JTD26" s="29"/>
      <c r="JTE26" s="29"/>
      <c r="JTF26" s="29"/>
      <c r="JTG26" s="29"/>
      <c r="JTH26" s="29"/>
      <c r="JTI26" s="29"/>
      <c r="JTJ26" s="29"/>
      <c r="JTK26" s="29"/>
      <c r="JTL26" s="29"/>
      <c r="JTM26" s="29"/>
      <c r="JTN26" s="29"/>
      <c r="JTO26" s="29"/>
      <c r="JTP26" s="29"/>
      <c r="JTQ26" s="29"/>
      <c r="JTR26" s="29"/>
      <c r="JTS26" s="29"/>
      <c r="JTT26" s="29"/>
      <c r="JTU26" s="29"/>
      <c r="JTV26" s="29"/>
      <c r="JTW26" s="29"/>
      <c r="JTX26" s="29"/>
      <c r="JTY26" s="29"/>
      <c r="JTZ26" s="29"/>
      <c r="JUA26" s="29"/>
      <c r="JUB26" s="29"/>
      <c r="JUC26" s="29"/>
      <c r="JUD26" s="29"/>
      <c r="JUE26" s="29"/>
      <c r="JUF26" s="29"/>
      <c r="JUG26" s="29"/>
      <c r="JUH26" s="29"/>
      <c r="JUI26" s="29"/>
      <c r="JUJ26" s="29"/>
      <c r="JUK26" s="29"/>
      <c r="JUL26" s="29"/>
      <c r="JUM26" s="29"/>
      <c r="JUN26" s="29"/>
      <c r="JUO26" s="29"/>
      <c r="JUP26" s="29"/>
      <c r="JUQ26" s="29"/>
      <c r="JUR26" s="29"/>
      <c r="JUS26" s="29"/>
      <c r="JUT26" s="29"/>
      <c r="JUU26" s="29"/>
      <c r="JUV26" s="29"/>
      <c r="JUW26" s="29"/>
      <c r="JUX26" s="29"/>
      <c r="JUY26" s="29"/>
      <c r="JUZ26" s="29"/>
      <c r="JVA26" s="29"/>
      <c r="JVB26" s="29"/>
      <c r="JVC26" s="29"/>
      <c r="JVD26" s="29"/>
      <c r="JVE26" s="29"/>
      <c r="JVF26" s="29"/>
      <c r="JVG26" s="29"/>
      <c r="JVH26" s="29"/>
      <c r="JVI26" s="29"/>
      <c r="JVJ26" s="29"/>
      <c r="JVK26" s="29"/>
      <c r="JVL26" s="29"/>
      <c r="JVM26" s="29"/>
      <c r="JVN26" s="29"/>
      <c r="JVO26" s="29"/>
      <c r="JVP26" s="29"/>
      <c r="JVQ26" s="29"/>
      <c r="JVR26" s="29"/>
      <c r="JVS26" s="29"/>
      <c r="JVT26" s="29"/>
      <c r="JVU26" s="29"/>
      <c r="JVV26" s="29"/>
      <c r="JVW26" s="29"/>
      <c r="JVX26" s="29"/>
      <c r="JVY26" s="29"/>
      <c r="JVZ26" s="29"/>
      <c r="JWA26" s="29"/>
      <c r="JWB26" s="29"/>
      <c r="JWC26" s="29"/>
      <c r="JWD26" s="29"/>
      <c r="JWE26" s="29"/>
      <c r="JWF26" s="29"/>
      <c r="JWG26" s="29"/>
      <c r="JWH26" s="29"/>
      <c r="JWI26" s="29"/>
      <c r="JWJ26" s="29"/>
      <c r="JWK26" s="29"/>
      <c r="JWL26" s="29"/>
      <c r="JWM26" s="29"/>
      <c r="JWN26" s="29"/>
      <c r="JWO26" s="29"/>
      <c r="JWP26" s="29"/>
      <c r="JWQ26" s="29"/>
      <c r="JWR26" s="29"/>
      <c r="JWS26" s="29"/>
      <c r="JWT26" s="29"/>
      <c r="JWU26" s="29"/>
      <c r="JWV26" s="29"/>
      <c r="JWW26" s="29"/>
      <c r="JWX26" s="29"/>
      <c r="JWY26" s="29"/>
      <c r="JWZ26" s="29"/>
      <c r="JXA26" s="29"/>
      <c r="JXB26" s="29"/>
      <c r="JXC26" s="29"/>
      <c r="JXD26" s="29"/>
      <c r="JXE26" s="29"/>
      <c r="JXF26" s="29"/>
      <c r="JXG26" s="29"/>
      <c r="JXH26" s="29"/>
      <c r="JXI26" s="29"/>
      <c r="JXJ26" s="29"/>
      <c r="JXK26" s="29"/>
      <c r="JXL26" s="29"/>
      <c r="JXM26" s="29"/>
      <c r="JXN26" s="29"/>
      <c r="JXO26" s="29"/>
      <c r="JXP26" s="29"/>
      <c r="JXQ26" s="29"/>
      <c r="JXR26" s="29"/>
      <c r="JXS26" s="29"/>
      <c r="JXT26" s="29"/>
      <c r="JXU26" s="29"/>
      <c r="JXV26" s="29"/>
      <c r="JXW26" s="29"/>
      <c r="JXX26" s="29"/>
      <c r="JXY26" s="29"/>
      <c r="JXZ26" s="29"/>
      <c r="JYA26" s="29"/>
      <c r="JYB26" s="29"/>
      <c r="JYC26" s="29"/>
      <c r="JYD26" s="29"/>
      <c r="JYE26" s="29"/>
      <c r="JYF26" s="29"/>
      <c r="JYG26" s="29"/>
      <c r="JYH26" s="29"/>
      <c r="JYI26" s="29"/>
      <c r="JYJ26" s="29"/>
      <c r="JYK26" s="29"/>
      <c r="JYL26" s="29"/>
      <c r="JYM26" s="29"/>
      <c r="JYN26" s="29"/>
      <c r="JYO26" s="29"/>
      <c r="JYP26" s="29"/>
      <c r="JYQ26" s="29"/>
      <c r="JYR26" s="29"/>
      <c r="JYS26" s="29"/>
      <c r="JYT26" s="29"/>
      <c r="JYU26" s="29"/>
      <c r="JYV26" s="29"/>
      <c r="JYW26" s="29"/>
      <c r="JYX26" s="29"/>
      <c r="JYY26" s="29"/>
      <c r="JYZ26" s="29"/>
      <c r="JZA26" s="29"/>
      <c r="JZB26" s="29"/>
      <c r="JZC26" s="29"/>
      <c r="JZD26" s="29"/>
      <c r="JZE26" s="29"/>
      <c r="JZF26" s="29"/>
      <c r="JZG26" s="29"/>
      <c r="JZH26" s="29"/>
      <c r="JZI26" s="29"/>
      <c r="JZJ26" s="29"/>
      <c r="JZK26" s="29"/>
      <c r="JZL26" s="29"/>
      <c r="JZM26" s="29"/>
      <c r="JZN26" s="29"/>
      <c r="JZO26" s="29"/>
      <c r="JZP26" s="29"/>
      <c r="JZQ26" s="29"/>
      <c r="JZR26" s="29"/>
      <c r="JZS26" s="29"/>
      <c r="JZT26" s="29"/>
      <c r="JZU26" s="29"/>
      <c r="JZV26" s="29"/>
      <c r="JZW26" s="29"/>
      <c r="JZX26" s="29"/>
      <c r="JZY26" s="29"/>
      <c r="JZZ26" s="29"/>
      <c r="KAA26" s="29"/>
      <c r="KAB26" s="29"/>
      <c r="KAC26" s="29"/>
      <c r="KAD26" s="29"/>
      <c r="KAE26" s="29"/>
      <c r="KAF26" s="29"/>
      <c r="KAG26" s="29"/>
      <c r="KAH26" s="29"/>
      <c r="KAI26" s="29"/>
      <c r="KAJ26" s="29"/>
      <c r="KAK26" s="29"/>
      <c r="KAL26" s="29"/>
      <c r="KAM26" s="29"/>
      <c r="KAN26" s="29"/>
      <c r="KAO26" s="29"/>
      <c r="KAP26" s="29"/>
      <c r="KAQ26" s="29"/>
      <c r="KAR26" s="29"/>
      <c r="KAS26" s="29"/>
      <c r="KAT26" s="29"/>
      <c r="KAU26" s="29"/>
      <c r="KAV26" s="29"/>
      <c r="KAW26" s="29"/>
      <c r="KAX26" s="29"/>
      <c r="KAY26" s="29"/>
      <c r="KAZ26" s="29"/>
      <c r="KBA26" s="29"/>
      <c r="KBB26" s="29"/>
      <c r="KBC26" s="29"/>
      <c r="KBD26" s="29"/>
      <c r="KBE26" s="29"/>
      <c r="KBF26" s="29"/>
      <c r="KBG26" s="29"/>
      <c r="KBH26" s="29"/>
      <c r="KBI26" s="29"/>
      <c r="KBJ26" s="29"/>
      <c r="KBK26" s="29"/>
      <c r="KBL26" s="29"/>
      <c r="KBM26" s="29"/>
      <c r="KBN26" s="29"/>
      <c r="KBO26" s="29"/>
      <c r="KBP26" s="29"/>
      <c r="KBQ26" s="29"/>
      <c r="KBR26" s="29"/>
      <c r="KBS26" s="29"/>
      <c r="KBT26" s="29"/>
      <c r="KBU26" s="29"/>
      <c r="KBV26" s="29"/>
      <c r="KBW26" s="29"/>
      <c r="KBX26" s="29"/>
      <c r="KBY26" s="29"/>
      <c r="KBZ26" s="29"/>
      <c r="KCA26" s="29"/>
      <c r="KCB26" s="29"/>
      <c r="KCC26" s="29"/>
      <c r="KCD26" s="29"/>
      <c r="KCE26" s="29"/>
      <c r="KCF26" s="29"/>
      <c r="KCG26" s="29"/>
      <c r="KCH26" s="29"/>
      <c r="KCI26" s="29"/>
      <c r="KCJ26" s="29"/>
      <c r="KCK26" s="29"/>
      <c r="KCL26" s="29"/>
      <c r="KCM26" s="29"/>
      <c r="KCN26" s="29"/>
      <c r="KCO26" s="29"/>
      <c r="KCP26" s="29"/>
      <c r="KCQ26" s="29"/>
      <c r="KCR26" s="29"/>
      <c r="KCS26" s="29"/>
      <c r="KCT26" s="29"/>
      <c r="KCU26" s="29"/>
      <c r="KCV26" s="29"/>
      <c r="KCW26" s="29"/>
      <c r="KCX26" s="29"/>
      <c r="KCY26" s="29"/>
      <c r="KCZ26" s="29"/>
      <c r="KDA26" s="29"/>
      <c r="KDB26" s="29"/>
      <c r="KDC26" s="29"/>
      <c r="KDD26" s="29"/>
      <c r="KDE26" s="29"/>
      <c r="KDF26" s="29"/>
      <c r="KDG26" s="29"/>
      <c r="KDH26" s="29"/>
      <c r="KDI26" s="29"/>
      <c r="KDJ26" s="29"/>
      <c r="KDK26" s="29"/>
      <c r="KDL26" s="29"/>
      <c r="KDM26" s="29"/>
      <c r="KDN26" s="29"/>
      <c r="KDO26" s="29"/>
      <c r="KDP26" s="29"/>
      <c r="KDQ26" s="29"/>
      <c r="KDR26" s="29"/>
      <c r="KDS26" s="29"/>
      <c r="KDT26" s="29"/>
      <c r="KDU26" s="29"/>
      <c r="KDV26" s="29"/>
      <c r="KDW26" s="29"/>
      <c r="KDX26" s="29"/>
      <c r="KDY26" s="29"/>
      <c r="KDZ26" s="29"/>
      <c r="KEA26" s="29"/>
      <c r="KEB26" s="29"/>
      <c r="KEC26" s="29"/>
      <c r="KED26" s="29"/>
      <c r="KEE26" s="29"/>
      <c r="KEF26" s="29"/>
      <c r="KEG26" s="29"/>
      <c r="KEH26" s="29"/>
      <c r="KEI26" s="29"/>
      <c r="KEJ26" s="29"/>
      <c r="KEK26" s="29"/>
      <c r="KEL26" s="29"/>
      <c r="KEM26" s="29"/>
      <c r="KEN26" s="29"/>
      <c r="KEO26" s="29"/>
      <c r="KEP26" s="29"/>
      <c r="KEQ26" s="29"/>
      <c r="KER26" s="29"/>
      <c r="KES26" s="29"/>
      <c r="KET26" s="29"/>
      <c r="KEU26" s="29"/>
      <c r="KEV26" s="29"/>
      <c r="KEW26" s="29"/>
      <c r="KEX26" s="29"/>
      <c r="KEY26" s="29"/>
      <c r="KEZ26" s="29"/>
      <c r="KFA26" s="29"/>
      <c r="KFB26" s="29"/>
      <c r="KFC26" s="29"/>
      <c r="KFD26" s="29"/>
      <c r="KFE26" s="29"/>
      <c r="KFF26" s="29"/>
      <c r="KFG26" s="29"/>
      <c r="KFH26" s="29"/>
      <c r="KFI26" s="29"/>
      <c r="KFJ26" s="29"/>
      <c r="KFK26" s="29"/>
      <c r="KFL26" s="29"/>
      <c r="KFM26" s="29"/>
      <c r="KFN26" s="29"/>
      <c r="KFO26" s="29"/>
      <c r="KFP26" s="29"/>
      <c r="KFQ26" s="29"/>
      <c r="KFR26" s="29"/>
      <c r="KFS26" s="29"/>
      <c r="KFT26" s="29"/>
      <c r="KFU26" s="29"/>
      <c r="KFV26" s="29"/>
      <c r="KFW26" s="29"/>
      <c r="KFX26" s="29"/>
      <c r="KFY26" s="29"/>
      <c r="KFZ26" s="29"/>
      <c r="KGA26" s="29"/>
      <c r="KGB26" s="29"/>
      <c r="KGC26" s="29"/>
      <c r="KGD26" s="29"/>
      <c r="KGE26" s="29"/>
      <c r="KGF26" s="29"/>
      <c r="KGG26" s="29"/>
      <c r="KGH26" s="29"/>
      <c r="KGI26" s="29"/>
      <c r="KGJ26" s="29"/>
      <c r="KGK26" s="29"/>
      <c r="KGL26" s="29"/>
      <c r="KGM26" s="29"/>
      <c r="KGN26" s="29"/>
      <c r="KGO26" s="29"/>
      <c r="KGP26" s="29"/>
      <c r="KGQ26" s="29"/>
      <c r="KGR26" s="29"/>
      <c r="KGS26" s="29"/>
      <c r="KGT26" s="29"/>
      <c r="KGU26" s="29"/>
      <c r="KGV26" s="29"/>
      <c r="KGW26" s="29"/>
      <c r="KGX26" s="29"/>
      <c r="KGY26" s="29"/>
      <c r="KGZ26" s="29"/>
      <c r="KHA26" s="29"/>
      <c r="KHB26" s="29"/>
      <c r="KHC26" s="29"/>
      <c r="KHD26" s="29"/>
      <c r="KHE26" s="29"/>
      <c r="KHF26" s="29"/>
      <c r="KHG26" s="29"/>
      <c r="KHH26" s="29"/>
      <c r="KHI26" s="29"/>
      <c r="KHJ26" s="29"/>
      <c r="KHK26" s="29"/>
      <c r="KHL26" s="29"/>
      <c r="KHM26" s="29"/>
      <c r="KHN26" s="29"/>
      <c r="KHO26" s="29"/>
      <c r="KHP26" s="29"/>
      <c r="KHQ26" s="29"/>
      <c r="KHR26" s="29"/>
      <c r="KHS26" s="29"/>
      <c r="KHT26" s="29"/>
      <c r="KHU26" s="29"/>
      <c r="KHV26" s="29"/>
      <c r="KHW26" s="29"/>
      <c r="KHX26" s="29"/>
      <c r="KHY26" s="29"/>
      <c r="KHZ26" s="29"/>
      <c r="KIA26" s="29"/>
      <c r="KIB26" s="29"/>
      <c r="KIC26" s="29"/>
      <c r="KID26" s="29"/>
      <c r="KIE26" s="29"/>
      <c r="KIF26" s="29"/>
      <c r="KIG26" s="29"/>
      <c r="KIH26" s="29"/>
      <c r="KII26" s="29"/>
      <c r="KIJ26" s="29"/>
      <c r="KIK26" s="29"/>
      <c r="KIL26" s="29"/>
      <c r="KIM26" s="29"/>
      <c r="KIN26" s="29"/>
      <c r="KIO26" s="29"/>
      <c r="KIP26" s="29"/>
      <c r="KIQ26" s="29"/>
      <c r="KIR26" s="29"/>
      <c r="KIS26" s="29"/>
      <c r="KIT26" s="29"/>
      <c r="KIU26" s="29"/>
      <c r="KIV26" s="29"/>
      <c r="KIW26" s="29"/>
      <c r="KIX26" s="29"/>
      <c r="KIY26" s="29"/>
      <c r="KIZ26" s="29"/>
      <c r="KJA26" s="29"/>
      <c r="KJB26" s="29"/>
      <c r="KJC26" s="29"/>
      <c r="KJD26" s="29"/>
      <c r="KJE26" s="29"/>
      <c r="KJF26" s="29"/>
      <c r="KJG26" s="29"/>
      <c r="KJH26" s="29"/>
      <c r="KJI26" s="29"/>
      <c r="KJJ26" s="29"/>
      <c r="KJK26" s="29"/>
      <c r="KJL26" s="29"/>
      <c r="KJM26" s="29"/>
      <c r="KJN26" s="29"/>
      <c r="KJO26" s="29"/>
      <c r="KJP26" s="29"/>
      <c r="KJQ26" s="29"/>
      <c r="KJR26" s="29"/>
      <c r="KJS26" s="29"/>
      <c r="KJT26" s="29"/>
      <c r="KJU26" s="29"/>
      <c r="KJV26" s="29"/>
      <c r="KJW26" s="29"/>
      <c r="KJX26" s="29"/>
      <c r="KJY26" s="29"/>
      <c r="KJZ26" s="29"/>
      <c r="KKA26" s="29"/>
      <c r="KKB26" s="29"/>
      <c r="KKC26" s="29"/>
      <c r="KKD26" s="29"/>
      <c r="KKE26" s="29"/>
      <c r="KKF26" s="29"/>
      <c r="KKG26" s="29"/>
      <c r="KKH26" s="29"/>
      <c r="KKI26" s="29"/>
      <c r="KKJ26" s="29"/>
      <c r="KKK26" s="29"/>
      <c r="KKL26" s="29"/>
      <c r="KKM26" s="29"/>
      <c r="KKN26" s="29"/>
      <c r="KKO26" s="29"/>
      <c r="KKP26" s="29"/>
      <c r="KKQ26" s="29"/>
      <c r="KKR26" s="29"/>
      <c r="KKS26" s="29"/>
      <c r="KKT26" s="29"/>
      <c r="KKU26" s="29"/>
      <c r="KKV26" s="29"/>
      <c r="KKW26" s="29"/>
      <c r="KKX26" s="29"/>
      <c r="KKY26" s="29"/>
      <c r="KKZ26" s="29"/>
      <c r="KLA26" s="29"/>
      <c r="KLB26" s="29"/>
      <c r="KLC26" s="29"/>
      <c r="KLD26" s="29"/>
      <c r="KLE26" s="29"/>
      <c r="KLF26" s="29"/>
      <c r="KLG26" s="29"/>
      <c r="KLH26" s="29"/>
      <c r="KLI26" s="29"/>
      <c r="KLJ26" s="29"/>
      <c r="KLK26" s="29"/>
      <c r="KLL26" s="29"/>
      <c r="KLM26" s="29"/>
      <c r="KLN26" s="29"/>
      <c r="KLO26" s="29"/>
      <c r="KLP26" s="29"/>
      <c r="KLQ26" s="29"/>
      <c r="KLR26" s="29"/>
      <c r="KLS26" s="29"/>
      <c r="KLT26" s="29"/>
      <c r="KLU26" s="29"/>
      <c r="KLV26" s="29"/>
      <c r="KLW26" s="29"/>
      <c r="KLX26" s="29"/>
      <c r="KLY26" s="29"/>
      <c r="KLZ26" s="29"/>
      <c r="KMA26" s="29"/>
      <c r="KMB26" s="29"/>
      <c r="KMC26" s="29"/>
      <c r="KMD26" s="29"/>
      <c r="KME26" s="29"/>
      <c r="KMF26" s="29"/>
      <c r="KMG26" s="29"/>
      <c r="KMH26" s="29"/>
      <c r="KMI26" s="29"/>
      <c r="KMJ26" s="29"/>
      <c r="KMK26" s="29"/>
      <c r="KML26" s="29"/>
      <c r="KMM26" s="29"/>
      <c r="KMN26" s="29"/>
      <c r="KMO26" s="29"/>
      <c r="KMP26" s="29"/>
      <c r="KMQ26" s="29"/>
      <c r="KMR26" s="29"/>
      <c r="KMS26" s="29"/>
      <c r="KMT26" s="29"/>
      <c r="KMU26" s="29"/>
      <c r="KMV26" s="29"/>
      <c r="KMW26" s="29"/>
      <c r="KMX26" s="29"/>
      <c r="KMY26" s="29"/>
      <c r="KMZ26" s="29"/>
      <c r="KNA26" s="29"/>
      <c r="KNB26" s="29"/>
      <c r="KNC26" s="29"/>
      <c r="KND26" s="29"/>
      <c r="KNE26" s="29"/>
      <c r="KNF26" s="29"/>
      <c r="KNG26" s="29"/>
      <c r="KNH26" s="29"/>
      <c r="KNI26" s="29"/>
      <c r="KNJ26" s="29"/>
      <c r="KNK26" s="29"/>
      <c r="KNL26" s="29"/>
      <c r="KNM26" s="29"/>
      <c r="KNN26" s="29"/>
      <c r="KNO26" s="29"/>
      <c r="KNP26" s="29"/>
      <c r="KNQ26" s="29"/>
      <c r="KNR26" s="29"/>
      <c r="KNS26" s="29"/>
      <c r="KNT26" s="29"/>
      <c r="KNU26" s="29"/>
      <c r="KNV26" s="29"/>
      <c r="KNW26" s="29"/>
      <c r="KNX26" s="29"/>
      <c r="KNY26" s="29"/>
      <c r="KNZ26" s="29"/>
      <c r="KOA26" s="29"/>
      <c r="KOB26" s="29"/>
      <c r="KOC26" s="29"/>
      <c r="KOD26" s="29"/>
      <c r="KOE26" s="29"/>
      <c r="KOF26" s="29"/>
      <c r="KOG26" s="29"/>
      <c r="KOH26" s="29"/>
      <c r="KOI26" s="29"/>
      <c r="KOJ26" s="29"/>
      <c r="KOK26" s="29"/>
      <c r="KOL26" s="29"/>
      <c r="KOM26" s="29"/>
      <c r="KON26" s="29"/>
      <c r="KOO26" s="29"/>
      <c r="KOP26" s="29"/>
      <c r="KOQ26" s="29"/>
      <c r="KOR26" s="29"/>
      <c r="KOS26" s="29"/>
      <c r="KOT26" s="29"/>
      <c r="KOU26" s="29"/>
      <c r="KOV26" s="29"/>
      <c r="KOW26" s="29"/>
      <c r="KOX26" s="29"/>
      <c r="KOY26" s="29"/>
      <c r="KOZ26" s="29"/>
      <c r="KPA26" s="29"/>
      <c r="KPB26" s="29"/>
      <c r="KPC26" s="29"/>
      <c r="KPD26" s="29"/>
      <c r="KPE26" s="29"/>
      <c r="KPF26" s="29"/>
      <c r="KPG26" s="29"/>
      <c r="KPH26" s="29"/>
      <c r="KPI26" s="29"/>
      <c r="KPJ26" s="29"/>
      <c r="KPK26" s="29"/>
      <c r="KPL26" s="29"/>
      <c r="KPM26" s="29"/>
      <c r="KPN26" s="29"/>
      <c r="KPO26" s="29"/>
      <c r="KPP26" s="29"/>
      <c r="KPQ26" s="29"/>
      <c r="KPR26" s="29"/>
      <c r="KPS26" s="29"/>
      <c r="KPT26" s="29"/>
      <c r="KPU26" s="29"/>
      <c r="KPV26" s="29"/>
      <c r="KPW26" s="29"/>
      <c r="KPX26" s="29"/>
      <c r="KPY26" s="29"/>
      <c r="KPZ26" s="29"/>
      <c r="KQA26" s="29"/>
      <c r="KQB26" s="29"/>
      <c r="KQC26" s="29"/>
      <c r="KQD26" s="29"/>
      <c r="KQE26" s="29"/>
      <c r="KQF26" s="29"/>
      <c r="KQG26" s="29"/>
      <c r="KQH26" s="29"/>
      <c r="KQI26" s="29"/>
      <c r="KQJ26" s="29"/>
      <c r="KQK26" s="29"/>
      <c r="KQL26" s="29"/>
      <c r="KQM26" s="29"/>
      <c r="KQN26" s="29"/>
      <c r="KQO26" s="29"/>
      <c r="KQP26" s="29"/>
      <c r="KQQ26" s="29"/>
      <c r="KQR26" s="29"/>
      <c r="KQS26" s="29"/>
      <c r="KQT26" s="29"/>
      <c r="KQU26" s="29"/>
      <c r="KQV26" s="29"/>
      <c r="KQW26" s="29"/>
      <c r="KQX26" s="29"/>
      <c r="KQY26" s="29"/>
      <c r="KQZ26" s="29"/>
      <c r="KRA26" s="29"/>
      <c r="KRB26" s="29"/>
      <c r="KRC26" s="29"/>
      <c r="KRD26" s="29"/>
      <c r="KRE26" s="29"/>
      <c r="KRF26" s="29"/>
      <c r="KRG26" s="29"/>
      <c r="KRH26" s="29"/>
      <c r="KRI26" s="29"/>
      <c r="KRJ26" s="29"/>
      <c r="KRK26" s="29"/>
      <c r="KRL26" s="29"/>
      <c r="KRM26" s="29"/>
      <c r="KRN26" s="29"/>
      <c r="KRO26" s="29"/>
      <c r="KRP26" s="29"/>
      <c r="KRQ26" s="29"/>
      <c r="KRR26" s="29"/>
      <c r="KRS26" s="29"/>
      <c r="KRT26" s="29"/>
      <c r="KRU26" s="29"/>
      <c r="KRV26" s="29"/>
      <c r="KRW26" s="29"/>
      <c r="KRX26" s="29"/>
      <c r="KRY26" s="29"/>
      <c r="KRZ26" s="29"/>
      <c r="KSA26" s="29"/>
      <c r="KSB26" s="29"/>
      <c r="KSC26" s="29"/>
      <c r="KSD26" s="29"/>
      <c r="KSE26" s="29"/>
      <c r="KSF26" s="29"/>
      <c r="KSG26" s="29"/>
      <c r="KSH26" s="29"/>
      <c r="KSI26" s="29"/>
      <c r="KSJ26" s="29"/>
      <c r="KSK26" s="29"/>
      <c r="KSL26" s="29"/>
      <c r="KSM26" s="29"/>
      <c r="KSN26" s="29"/>
      <c r="KSO26" s="29"/>
      <c r="KSP26" s="29"/>
      <c r="KSQ26" s="29"/>
      <c r="KSR26" s="29"/>
      <c r="KSS26" s="29"/>
      <c r="KST26" s="29"/>
      <c r="KSU26" s="29"/>
      <c r="KSV26" s="29"/>
      <c r="KSW26" s="29"/>
      <c r="KSX26" s="29"/>
      <c r="KSY26" s="29"/>
      <c r="KSZ26" s="29"/>
      <c r="KTA26" s="29"/>
      <c r="KTB26" s="29"/>
      <c r="KTC26" s="29"/>
      <c r="KTD26" s="29"/>
      <c r="KTE26" s="29"/>
      <c r="KTF26" s="29"/>
      <c r="KTG26" s="29"/>
      <c r="KTH26" s="29"/>
      <c r="KTI26" s="29"/>
      <c r="KTJ26" s="29"/>
      <c r="KTK26" s="29"/>
      <c r="KTL26" s="29"/>
      <c r="KTM26" s="29"/>
      <c r="KTN26" s="29"/>
      <c r="KTO26" s="29"/>
      <c r="KTP26" s="29"/>
      <c r="KTQ26" s="29"/>
      <c r="KTR26" s="29"/>
      <c r="KTS26" s="29"/>
      <c r="KTT26" s="29"/>
      <c r="KTU26" s="29"/>
      <c r="KTV26" s="29"/>
      <c r="KTW26" s="29"/>
      <c r="KTX26" s="29"/>
      <c r="KTY26" s="29"/>
      <c r="KTZ26" s="29"/>
      <c r="KUA26" s="29"/>
      <c r="KUB26" s="29"/>
      <c r="KUC26" s="29"/>
      <c r="KUD26" s="29"/>
      <c r="KUE26" s="29"/>
      <c r="KUF26" s="29"/>
      <c r="KUG26" s="29"/>
      <c r="KUH26" s="29"/>
      <c r="KUI26" s="29"/>
      <c r="KUJ26" s="29"/>
      <c r="KUK26" s="29"/>
      <c r="KUL26" s="29"/>
      <c r="KUM26" s="29"/>
      <c r="KUN26" s="29"/>
      <c r="KUO26" s="29"/>
      <c r="KUP26" s="29"/>
      <c r="KUQ26" s="29"/>
      <c r="KUR26" s="29"/>
      <c r="KUS26" s="29"/>
      <c r="KUT26" s="29"/>
      <c r="KUU26" s="29"/>
      <c r="KUV26" s="29"/>
      <c r="KUW26" s="29"/>
      <c r="KUX26" s="29"/>
      <c r="KUY26" s="29"/>
      <c r="KUZ26" s="29"/>
      <c r="KVA26" s="29"/>
      <c r="KVB26" s="29"/>
      <c r="KVC26" s="29"/>
      <c r="KVD26" s="29"/>
      <c r="KVE26" s="29"/>
      <c r="KVF26" s="29"/>
      <c r="KVG26" s="29"/>
      <c r="KVH26" s="29"/>
      <c r="KVI26" s="29"/>
      <c r="KVJ26" s="29"/>
      <c r="KVK26" s="29"/>
      <c r="KVL26" s="29"/>
      <c r="KVM26" s="29"/>
      <c r="KVN26" s="29"/>
      <c r="KVO26" s="29"/>
      <c r="KVP26" s="29"/>
      <c r="KVQ26" s="29"/>
      <c r="KVR26" s="29"/>
      <c r="KVS26" s="29"/>
      <c r="KVT26" s="29"/>
      <c r="KVU26" s="29"/>
      <c r="KVV26" s="29"/>
      <c r="KVW26" s="29"/>
      <c r="KVX26" s="29"/>
      <c r="KVY26" s="29"/>
      <c r="KVZ26" s="29"/>
      <c r="KWA26" s="29"/>
      <c r="KWB26" s="29"/>
      <c r="KWC26" s="29"/>
      <c r="KWD26" s="29"/>
      <c r="KWE26" s="29"/>
      <c r="KWF26" s="29"/>
      <c r="KWG26" s="29"/>
      <c r="KWH26" s="29"/>
      <c r="KWI26" s="29"/>
      <c r="KWJ26" s="29"/>
      <c r="KWK26" s="29"/>
      <c r="KWL26" s="29"/>
      <c r="KWM26" s="29"/>
      <c r="KWN26" s="29"/>
      <c r="KWO26" s="29"/>
      <c r="KWP26" s="29"/>
      <c r="KWQ26" s="29"/>
      <c r="KWR26" s="29"/>
      <c r="KWS26" s="29"/>
      <c r="KWT26" s="29"/>
      <c r="KWU26" s="29"/>
      <c r="KWV26" s="29"/>
      <c r="KWW26" s="29"/>
      <c r="KWX26" s="29"/>
      <c r="KWY26" s="29"/>
      <c r="KWZ26" s="29"/>
      <c r="KXA26" s="29"/>
      <c r="KXB26" s="29"/>
      <c r="KXC26" s="29"/>
      <c r="KXD26" s="29"/>
      <c r="KXE26" s="29"/>
      <c r="KXF26" s="29"/>
      <c r="KXG26" s="29"/>
      <c r="KXH26" s="29"/>
      <c r="KXI26" s="29"/>
      <c r="KXJ26" s="29"/>
      <c r="KXK26" s="29"/>
      <c r="KXL26" s="29"/>
      <c r="KXM26" s="29"/>
      <c r="KXN26" s="29"/>
      <c r="KXO26" s="29"/>
      <c r="KXP26" s="29"/>
      <c r="KXQ26" s="29"/>
      <c r="KXR26" s="29"/>
      <c r="KXS26" s="29"/>
      <c r="KXT26" s="29"/>
      <c r="KXU26" s="29"/>
      <c r="KXV26" s="29"/>
      <c r="KXW26" s="29"/>
      <c r="KXX26" s="29"/>
      <c r="KXY26" s="29"/>
      <c r="KXZ26" s="29"/>
      <c r="KYA26" s="29"/>
      <c r="KYB26" s="29"/>
      <c r="KYC26" s="29"/>
      <c r="KYD26" s="29"/>
      <c r="KYE26" s="29"/>
      <c r="KYF26" s="29"/>
      <c r="KYG26" s="29"/>
      <c r="KYH26" s="29"/>
      <c r="KYI26" s="29"/>
      <c r="KYJ26" s="29"/>
      <c r="KYK26" s="29"/>
      <c r="KYL26" s="29"/>
      <c r="KYM26" s="29"/>
      <c r="KYN26" s="29"/>
      <c r="KYO26" s="29"/>
      <c r="KYP26" s="29"/>
      <c r="KYQ26" s="29"/>
      <c r="KYR26" s="29"/>
      <c r="KYS26" s="29"/>
      <c r="KYT26" s="29"/>
      <c r="KYU26" s="29"/>
      <c r="KYV26" s="29"/>
      <c r="KYW26" s="29"/>
      <c r="KYX26" s="29"/>
      <c r="KYY26" s="29"/>
      <c r="KYZ26" s="29"/>
      <c r="KZA26" s="29"/>
      <c r="KZB26" s="29"/>
      <c r="KZC26" s="29"/>
      <c r="KZD26" s="29"/>
      <c r="KZE26" s="29"/>
      <c r="KZF26" s="29"/>
      <c r="KZG26" s="29"/>
      <c r="KZH26" s="29"/>
      <c r="KZI26" s="29"/>
      <c r="KZJ26" s="29"/>
      <c r="KZK26" s="29"/>
      <c r="KZL26" s="29"/>
      <c r="KZM26" s="29"/>
      <c r="KZN26" s="29"/>
      <c r="KZO26" s="29"/>
      <c r="KZP26" s="29"/>
      <c r="KZQ26" s="29"/>
      <c r="KZR26" s="29"/>
      <c r="KZS26" s="29"/>
      <c r="KZT26" s="29"/>
      <c r="KZU26" s="29"/>
      <c r="KZV26" s="29"/>
      <c r="KZW26" s="29"/>
      <c r="KZX26" s="29"/>
      <c r="KZY26" s="29"/>
      <c r="KZZ26" s="29"/>
      <c r="LAA26" s="29"/>
      <c r="LAB26" s="29"/>
      <c r="LAC26" s="29"/>
      <c r="LAD26" s="29"/>
      <c r="LAE26" s="29"/>
      <c r="LAF26" s="29"/>
      <c r="LAG26" s="29"/>
      <c r="LAH26" s="29"/>
      <c r="LAI26" s="29"/>
      <c r="LAJ26" s="29"/>
      <c r="LAK26" s="29"/>
      <c r="LAL26" s="29"/>
      <c r="LAM26" s="29"/>
      <c r="LAN26" s="29"/>
      <c r="LAO26" s="29"/>
      <c r="LAP26" s="29"/>
      <c r="LAQ26" s="29"/>
      <c r="LAR26" s="29"/>
      <c r="LAS26" s="29"/>
      <c r="LAT26" s="29"/>
      <c r="LAU26" s="29"/>
      <c r="LAV26" s="29"/>
      <c r="LAW26" s="29"/>
      <c r="LAX26" s="29"/>
      <c r="LAY26" s="29"/>
      <c r="LAZ26" s="29"/>
      <c r="LBA26" s="29"/>
      <c r="LBB26" s="29"/>
      <c r="LBC26" s="29"/>
      <c r="LBD26" s="29"/>
      <c r="LBE26" s="29"/>
      <c r="LBF26" s="29"/>
      <c r="LBG26" s="29"/>
      <c r="LBH26" s="29"/>
      <c r="LBI26" s="29"/>
      <c r="LBJ26" s="29"/>
      <c r="LBK26" s="29"/>
      <c r="LBL26" s="29"/>
      <c r="LBM26" s="29"/>
      <c r="LBN26" s="29"/>
      <c r="LBO26" s="29"/>
      <c r="LBP26" s="29"/>
      <c r="LBQ26" s="29"/>
      <c r="LBR26" s="29"/>
      <c r="LBS26" s="29"/>
      <c r="LBT26" s="29"/>
      <c r="LBU26" s="29"/>
      <c r="LBV26" s="29"/>
      <c r="LBW26" s="29"/>
      <c r="LBX26" s="29"/>
      <c r="LBY26" s="29"/>
      <c r="LBZ26" s="29"/>
      <c r="LCA26" s="29"/>
      <c r="LCB26" s="29"/>
      <c r="LCC26" s="29"/>
      <c r="LCD26" s="29"/>
      <c r="LCE26" s="29"/>
      <c r="LCF26" s="29"/>
      <c r="LCG26" s="29"/>
      <c r="LCH26" s="29"/>
      <c r="LCI26" s="29"/>
      <c r="LCJ26" s="29"/>
      <c r="LCK26" s="29"/>
      <c r="LCL26" s="29"/>
      <c r="LCM26" s="29"/>
      <c r="LCN26" s="29"/>
      <c r="LCO26" s="29"/>
      <c r="LCP26" s="29"/>
      <c r="LCQ26" s="29"/>
      <c r="LCR26" s="29"/>
      <c r="LCS26" s="29"/>
      <c r="LCT26" s="29"/>
      <c r="LCU26" s="29"/>
      <c r="LCV26" s="29"/>
      <c r="LCW26" s="29"/>
      <c r="LCX26" s="29"/>
      <c r="LCY26" s="29"/>
      <c r="LCZ26" s="29"/>
      <c r="LDA26" s="29"/>
      <c r="LDB26" s="29"/>
      <c r="LDC26" s="29"/>
      <c r="LDD26" s="29"/>
      <c r="LDE26" s="29"/>
      <c r="LDF26" s="29"/>
      <c r="LDG26" s="29"/>
      <c r="LDH26" s="29"/>
      <c r="LDI26" s="29"/>
      <c r="LDJ26" s="29"/>
      <c r="LDK26" s="29"/>
      <c r="LDL26" s="29"/>
      <c r="LDM26" s="29"/>
      <c r="LDN26" s="29"/>
      <c r="LDO26" s="29"/>
      <c r="LDP26" s="29"/>
      <c r="LDQ26" s="29"/>
      <c r="LDR26" s="29"/>
      <c r="LDS26" s="29"/>
      <c r="LDT26" s="29"/>
      <c r="LDU26" s="29"/>
      <c r="LDV26" s="29"/>
      <c r="LDW26" s="29"/>
      <c r="LDX26" s="29"/>
      <c r="LDY26" s="29"/>
      <c r="LDZ26" s="29"/>
      <c r="LEA26" s="29"/>
      <c r="LEB26" s="29"/>
      <c r="LEC26" s="29"/>
      <c r="LED26" s="29"/>
      <c r="LEE26" s="29"/>
      <c r="LEF26" s="29"/>
      <c r="LEG26" s="29"/>
      <c r="LEH26" s="29"/>
      <c r="LEI26" s="29"/>
      <c r="LEJ26" s="29"/>
      <c r="LEK26" s="29"/>
      <c r="LEL26" s="29"/>
      <c r="LEM26" s="29"/>
      <c r="LEN26" s="29"/>
      <c r="LEO26" s="29"/>
      <c r="LEP26" s="29"/>
      <c r="LEQ26" s="29"/>
      <c r="LER26" s="29"/>
      <c r="LES26" s="29"/>
      <c r="LET26" s="29"/>
      <c r="LEU26" s="29"/>
      <c r="LEV26" s="29"/>
      <c r="LEW26" s="29"/>
      <c r="LEX26" s="29"/>
      <c r="LEY26" s="29"/>
      <c r="LEZ26" s="29"/>
      <c r="LFA26" s="29"/>
      <c r="LFB26" s="29"/>
      <c r="LFC26" s="29"/>
      <c r="LFD26" s="29"/>
      <c r="LFE26" s="29"/>
      <c r="LFF26" s="29"/>
      <c r="LFG26" s="29"/>
      <c r="LFH26" s="29"/>
      <c r="LFI26" s="29"/>
      <c r="LFJ26" s="29"/>
      <c r="LFK26" s="29"/>
      <c r="LFL26" s="29"/>
      <c r="LFM26" s="29"/>
      <c r="LFN26" s="29"/>
      <c r="LFO26" s="29"/>
      <c r="LFP26" s="29"/>
      <c r="LFQ26" s="29"/>
      <c r="LFR26" s="29"/>
      <c r="LFS26" s="29"/>
      <c r="LFT26" s="29"/>
      <c r="LFU26" s="29"/>
      <c r="LFV26" s="29"/>
      <c r="LFW26" s="29"/>
      <c r="LFX26" s="29"/>
      <c r="LFY26" s="29"/>
      <c r="LFZ26" s="29"/>
      <c r="LGA26" s="29"/>
      <c r="LGB26" s="29"/>
      <c r="LGC26" s="29"/>
      <c r="LGD26" s="29"/>
      <c r="LGE26" s="29"/>
      <c r="LGF26" s="29"/>
      <c r="LGG26" s="29"/>
      <c r="LGH26" s="29"/>
      <c r="LGI26" s="29"/>
      <c r="LGJ26" s="29"/>
      <c r="LGK26" s="29"/>
      <c r="LGL26" s="29"/>
      <c r="LGM26" s="29"/>
      <c r="LGN26" s="29"/>
      <c r="LGO26" s="29"/>
      <c r="LGP26" s="29"/>
      <c r="LGQ26" s="29"/>
      <c r="LGR26" s="29"/>
      <c r="LGS26" s="29"/>
      <c r="LGT26" s="29"/>
      <c r="LGU26" s="29"/>
      <c r="LGV26" s="29"/>
      <c r="LGW26" s="29"/>
      <c r="LGX26" s="29"/>
      <c r="LGY26" s="29"/>
      <c r="LGZ26" s="29"/>
      <c r="LHA26" s="29"/>
      <c r="LHB26" s="29"/>
      <c r="LHC26" s="29"/>
      <c r="LHD26" s="29"/>
      <c r="LHE26" s="29"/>
      <c r="LHF26" s="29"/>
      <c r="LHG26" s="29"/>
      <c r="LHH26" s="29"/>
      <c r="LHI26" s="29"/>
      <c r="LHJ26" s="29"/>
      <c r="LHK26" s="29"/>
      <c r="LHL26" s="29"/>
      <c r="LHM26" s="29"/>
      <c r="LHN26" s="29"/>
      <c r="LHO26" s="29"/>
      <c r="LHP26" s="29"/>
      <c r="LHQ26" s="29"/>
      <c r="LHR26" s="29"/>
      <c r="LHS26" s="29"/>
      <c r="LHT26" s="29"/>
      <c r="LHU26" s="29"/>
      <c r="LHV26" s="29"/>
      <c r="LHW26" s="29"/>
      <c r="LHX26" s="29"/>
      <c r="LHY26" s="29"/>
      <c r="LHZ26" s="29"/>
      <c r="LIA26" s="29"/>
      <c r="LIB26" s="29"/>
      <c r="LIC26" s="29"/>
      <c r="LID26" s="29"/>
      <c r="LIE26" s="29"/>
      <c r="LIF26" s="29"/>
      <c r="LIG26" s="29"/>
      <c r="LIH26" s="29"/>
      <c r="LII26" s="29"/>
      <c r="LIJ26" s="29"/>
      <c r="LIK26" s="29"/>
      <c r="LIL26" s="29"/>
      <c r="LIM26" s="29"/>
      <c r="LIN26" s="29"/>
      <c r="LIO26" s="29"/>
      <c r="LIP26" s="29"/>
      <c r="LIQ26" s="29"/>
      <c r="LIR26" s="29"/>
      <c r="LIS26" s="29"/>
      <c r="LIT26" s="29"/>
      <c r="LIU26" s="29"/>
      <c r="LIV26" s="29"/>
      <c r="LIW26" s="29"/>
      <c r="LIX26" s="29"/>
      <c r="LIY26" s="29"/>
      <c r="LIZ26" s="29"/>
      <c r="LJA26" s="29"/>
      <c r="LJB26" s="29"/>
      <c r="LJC26" s="29"/>
      <c r="LJD26" s="29"/>
      <c r="LJE26" s="29"/>
      <c r="LJF26" s="29"/>
      <c r="LJG26" s="29"/>
      <c r="LJH26" s="29"/>
      <c r="LJI26" s="29"/>
      <c r="LJJ26" s="29"/>
      <c r="LJK26" s="29"/>
      <c r="LJL26" s="29"/>
      <c r="LJM26" s="29"/>
      <c r="LJN26" s="29"/>
      <c r="LJO26" s="29"/>
      <c r="LJP26" s="29"/>
      <c r="LJQ26" s="29"/>
      <c r="LJR26" s="29"/>
      <c r="LJS26" s="29"/>
      <c r="LJT26" s="29"/>
      <c r="LJU26" s="29"/>
      <c r="LJV26" s="29"/>
      <c r="LJW26" s="29"/>
      <c r="LJX26" s="29"/>
      <c r="LJY26" s="29"/>
      <c r="LJZ26" s="29"/>
      <c r="LKA26" s="29"/>
      <c r="LKB26" s="29"/>
      <c r="LKC26" s="29"/>
      <c r="LKD26" s="29"/>
      <c r="LKE26" s="29"/>
      <c r="LKF26" s="29"/>
      <c r="LKG26" s="29"/>
      <c r="LKH26" s="29"/>
      <c r="LKI26" s="29"/>
      <c r="LKJ26" s="29"/>
      <c r="LKK26" s="29"/>
      <c r="LKL26" s="29"/>
      <c r="LKM26" s="29"/>
      <c r="LKN26" s="29"/>
      <c r="LKO26" s="29"/>
      <c r="LKP26" s="29"/>
      <c r="LKQ26" s="29"/>
      <c r="LKR26" s="29"/>
      <c r="LKS26" s="29"/>
      <c r="LKT26" s="29"/>
      <c r="LKU26" s="29"/>
      <c r="LKV26" s="29"/>
      <c r="LKW26" s="29"/>
      <c r="LKX26" s="29"/>
      <c r="LKY26" s="29"/>
      <c r="LKZ26" s="29"/>
      <c r="LLA26" s="29"/>
      <c r="LLB26" s="29"/>
      <c r="LLC26" s="29"/>
      <c r="LLD26" s="29"/>
      <c r="LLE26" s="29"/>
      <c r="LLF26" s="29"/>
      <c r="LLG26" s="29"/>
      <c r="LLH26" s="29"/>
      <c r="LLI26" s="29"/>
      <c r="LLJ26" s="29"/>
      <c r="LLK26" s="29"/>
      <c r="LLL26" s="29"/>
      <c r="LLM26" s="29"/>
      <c r="LLN26" s="29"/>
      <c r="LLO26" s="29"/>
      <c r="LLP26" s="29"/>
      <c r="LLQ26" s="29"/>
      <c r="LLR26" s="29"/>
      <c r="LLS26" s="29"/>
      <c r="LLT26" s="29"/>
      <c r="LLU26" s="29"/>
      <c r="LLV26" s="29"/>
      <c r="LLW26" s="29"/>
      <c r="LLX26" s="29"/>
      <c r="LLY26" s="29"/>
      <c r="LLZ26" s="29"/>
      <c r="LMA26" s="29"/>
      <c r="LMB26" s="29"/>
      <c r="LMC26" s="29"/>
      <c r="LMD26" s="29"/>
      <c r="LME26" s="29"/>
      <c r="LMF26" s="29"/>
      <c r="LMG26" s="29"/>
      <c r="LMH26" s="29"/>
      <c r="LMI26" s="29"/>
      <c r="LMJ26" s="29"/>
      <c r="LMK26" s="29"/>
      <c r="LML26" s="29"/>
      <c r="LMM26" s="29"/>
      <c r="LMN26" s="29"/>
      <c r="LMO26" s="29"/>
      <c r="LMP26" s="29"/>
      <c r="LMQ26" s="29"/>
      <c r="LMR26" s="29"/>
      <c r="LMS26" s="29"/>
      <c r="LMT26" s="29"/>
      <c r="LMU26" s="29"/>
      <c r="LMV26" s="29"/>
      <c r="LMW26" s="29"/>
      <c r="LMX26" s="29"/>
      <c r="LMY26" s="29"/>
      <c r="LMZ26" s="29"/>
      <c r="LNA26" s="29"/>
      <c r="LNB26" s="29"/>
      <c r="LNC26" s="29"/>
      <c r="LND26" s="29"/>
      <c r="LNE26" s="29"/>
      <c r="LNF26" s="29"/>
      <c r="LNG26" s="29"/>
      <c r="LNH26" s="29"/>
      <c r="LNI26" s="29"/>
      <c r="LNJ26" s="29"/>
      <c r="LNK26" s="29"/>
      <c r="LNL26" s="29"/>
      <c r="LNM26" s="29"/>
      <c r="LNN26" s="29"/>
      <c r="LNO26" s="29"/>
      <c r="LNP26" s="29"/>
      <c r="LNQ26" s="29"/>
      <c r="LNR26" s="29"/>
      <c r="LNS26" s="29"/>
      <c r="LNT26" s="29"/>
      <c r="LNU26" s="29"/>
      <c r="LNV26" s="29"/>
      <c r="LNW26" s="29"/>
      <c r="LNX26" s="29"/>
      <c r="LNY26" s="29"/>
      <c r="LNZ26" s="29"/>
      <c r="LOA26" s="29"/>
      <c r="LOB26" s="29"/>
      <c r="LOC26" s="29"/>
      <c r="LOD26" s="29"/>
      <c r="LOE26" s="29"/>
      <c r="LOF26" s="29"/>
      <c r="LOG26" s="29"/>
      <c r="LOH26" s="29"/>
      <c r="LOI26" s="29"/>
      <c r="LOJ26" s="29"/>
      <c r="LOK26" s="29"/>
      <c r="LOL26" s="29"/>
      <c r="LOM26" s="29"/>
      <c r="LON26" s="29"/>
      <c r="LOO26" s="29"/>
      <c r="LOP26" s="29"/>
      <c r="LOQ26" s="29"/>
      <c r="LOR26" s="29"/>
      <c r="LOS26" s="29"/>
      <c r="LOT26" s="29"/>
      <c r="LOU26" s="29"/>
      <c r="LOV26" s="29"/>
      <c r="LOW26" s="29"/>
      <c r="LOX26" s="29"/>
      <c r="LOY26" s="29"/>
      <c r="LOZ26" s="29"/>
      <c r="LPA26" s="29"/>
      <c r="LPB26" s="29"/>
      <c r="LPC26" s="29"/>
      <c r="LPD26" s="29"/>
      <c r="LPE26" s="29"/>
      <c r="LPF26" s="29"/>
      <c r="LPG26" s="29"/>
      <c r="LPH26" s="29"/>
      <c r="LPI26" s="29"/>
      <c r="LPJ26" s="29"/>
      <c r="LPK26" s="29"/>
      <c r="LPL26" s="29"/>
      <c r="LPM26" s="29"/>
      <c r="LPN26" s="29"/>
      <c r="LPO26" s="29"/>
      <c r="LPP26" s="29"/>
      <c r="LPQ26" s="29"/>
      <c r="LPR26" s="29"/>
      <c r="LPS26" s="29"/>
      <c r="LPT26" s="29"/>
      <c r="LPU26" s="29"/>
      <c r="LPV26" s="29"/>
      <c r="LPW26" s="29"/>
      <c r="LPX26" s="29"/>
      <c r="LPY26" s="29"/>
      <c r="LPZ26" s="29"/>
      <c r="LQA26" s="29"/>
      <c r="LQB26" s="29"/>
      <c r="LQC26" s="29"/>
      <c r="LQD26" s="29"/>
      <c r="LQE26" s="29"/>
      <c r="LQF26" s="29"/>
      <c r="LQG26" s="29"/>
      <c r="LQH26" s="29"/>
      <c r="LQI26" s="29"/>
      <c r="LQJ26" s="29"/>
      <c r="LQK26" s="29"/>
      <c r="LQL26" s="29"/>
      <c r="LQM26" s="29"/>
      <c r="LQN26" s="29"/>
      <c r="LQO26" s="29"/>
      <c r="LQP26" s="29"/>
      <c r="LQQ26" s="29"/>
      <c r="LQR26" s="29"/>
      <c r="LQS26" s="29"/>
      <c r="LQT26" s="29"/>
      <c r="LQU26" s="29"/>
      <c r="LQV26" s="29"/>
      <c r="LQW26" s="29"/>
      <c r="LQX26" s="29"/>
      <c r="LQY26" s="29"/>
      <c r="LQZ26" s="29"/>
      <c r="LRA26" s="29"/>
      <c r="LRB26" s="29"/>
      <c r="LRC26" s="29"/>
      <c r="LRD26" s="29"/>
      <c r="LRE26" s="29"/>
      <c r="LRF26" s="29"/>
      <c r="LRG26" s="29"/>
      <c r="LRH26" s="29"/>
      <c r="LRI26" s="29"/>
      <c r="LRJ26" s="29"/>
      <c r="LRK26" s="29"/>
      <c r="LRL26" s="29"/>
      <c r="LRM26" s="29"/>
      <c r="LRN26" s="29"/>
      <c r="LRO26" s="29"/>
      <c r="LRP26" s="29"/>
      <c r="LRQ26" s="29"/>
      <c r="LRR26" s="29"/>
      <c r="LRS26" s="29"/>
      <c r="LRT26" s="29"/>
      <c r="LRU26" s="29"/>
      <c r="LRV26" s="29"/>
      <c r="LRW26" s="29"/>
      <c r="LRX26" s="29"/>
      <c r="LRY26" s="29"/>
      <c r="LRZ26" s="29"/>
      <c r="LSA26" s="29"/>
      <c r="LSB26" s="29"/>
      <c r="LSC26" s="29"/>
      <c r="LSD26" s="29"/>
      <c r="LSE26" s="29"/>
      <c r="LSF26" s="29"/>
      <c r="LSG26" s="29"/>
      <c r="LSH26" s="29"/>
      <c r="LSI26" s="29"/>
      <c r="LSJ26" s="29"/>
      <c r="LSK26" s="29"/>
      <c r="LSL26" s="29"/>
      <c r="LSM26" s="29"/>
      <c r="LSN26" s="29"/>
      <c r="LSO26" s="29"/>
      <c r="LSP26" s="29"/>
      <c r="LSQ26" s="29"/>
      <c r="LSR26" s="29"/>
      <c r="LSS26" s="29"/>
      <c r="LST26" s="29"/>
      <c r="LSU26" s="29"/>
      <c r="LSV26" s="29"/>
      <c r="LSW26" s="29"/>
      <c r="LSX26" s="29"/>
      <c r="LSY26" s="29"/>
      <c r="LSZ26" s="29"/>
      <c r="LTA26" s="29"/>
      <c r="LTB26" s="29"/>
      <c r="LTC26" s="29"/>
      <c r="LTD26" s="29"/>
      <c r="LTE26" s="29"/>
      <c r="LTF26" s="29"/>
      <c r="LTG26" s="29"/>
      <c r="LTH26" s="29"/>
      <c r="LTI26" s="29"/>
      <c r="LTJ26" s="29"/>
      <c r="LTK26" s="29"/>
      <c r="LTL26" s="29"/>
      <c r="LTM26" s="29"/>
      <c r="LTN26" s="29"/>
      <c r="LTO26" s="29"/>
      <c r="LTP26" s="29"/>
      <c r="LTQ26" s="29"/>
      <c r="LTR26" s="29"/>
      <c r="LTS26" s="29"/>
      <c r="LTT26" s="29"/>
      <c r="LTU26" s="29"/>
      <c r="LTV26" s="29"/>
      <c r="LTW26" s="29"/>
      <c r="LTX26" s="29"/>
      <c r="LTY26" s="29"/>
      <c r="LTZ26" s="29"/>
      <c r="LUA26" s="29"/>
      <c r="LUB26" s="29"/>
      <c r="LUC26" s="29"/>
      <c r="LUD26" s="29"/>
      <c r="LUE26" s="29"/>
      <c r="LUF26" s="29"/>
      <c r="LUG26" s="29"/>
      <c r="LUH26" s="29"/>
      <c r="LUI26" s="29"/>
      <c r="LUJ26" s="29"/>
      <c r="LUK26" s="29"/>
      <c r="LUL26" s="29"/>
      <c r="LUM26" s="29"/>
      <c r="LUN26" s="29"/>
      <c r="LUO26" s="29"/>
      <c r="LUP26" s="29"/>
      <c r="LUQ26" s="29"/>
      <c r="LUR26" s="29"/>
      <c r="LUS26" s="29"/>
      <c r="LUT26" s="29"/>
      <c r="LUU26" s="29"/>
      <c r="LUV26" s="29"/>
      <c r="LUW26" s="29"/>
      <c r="LUX26" s="29"/>
      <c r="LUY26" s="29"/>
      <c r="LUZ26" s="29"/>
      <c r="LVA26" s="29"/>
      <c r="LVB26" s="29"/>
      <c r="LVC26" s="29"/>
      <c r="LVD26" s="29"/>
      <c r="LVE26" s="29"/>
      <c r="LVF26" s="29"/>
      <c r="LVG26" s="29"/>
      <c r="LVH26" s="29"/>
      <c r="LVI26" s="29"/>
      <c r="LVJ26" s="29"/>
      <c r="LVK26" s="29"/>
      <c r="LVL26" s="29"/>
      <c r="LVM26" s="29"/>
      <c r="LVN26" s="29"/>
      <c r="LVO26" s="29"/>
      <c r="LVP26" s="29"/>
      <c r="LVQ26" s="29"/>
      <c r="LVR26" s="29"/>
      <c r="LVS26" s="29"/>
      <c r="LVT26" s="29"/>
      <c r="LVU26" s="29"/>
      <c r="LVV26" s="29"/>
      <c r="LVW26" s="29"/>
      <c r="LVX26" s="29"/>
      <c r="LVY26" s="29"/>
      <c r="LVZ26" s="29"/>
      <c r="LWA26" s="29"/>
      <c r="LWB26" s="29"/>
      <c r="LWC26" s="29"/>
      <c r="LWD26" s="29"/>
      <c r="LWE26" s="29"/>
      <c r="LWF26" s="29"/>
      <c r="LWG26" s="29"/>
      <c r="LWH26" s="29"/>
      <c r="LWI26" s="29"/>
      <c r="LWJ26" s="29"/>
      <c r="LWK26" s="29"/>
      <c r="LWL26" s="29"/>
      <c r="LWM26" s="29"/>
      <c r="LWN26" s="29"/>
      <c r="LWO26" s="29"/>
      <c r="LWP26" s="29"/>
      <c r="LWQ26" s="29"/>
      <c r="LWR26" s="29"/>
      <c r="LWS26" s="29"/>
      <c r="LWT26" s="29"/>
      <c r="LWU26" s="29"/>
      <c r="LWV26" s="29"/>
      <c r="LWW26" s="29"/>
      <c r="LWX26" s="29"/>
      <c r="LWY26" s="29"/>
      <c r="LWZ26" s="29"/>
      <c r="LXA26" s="29"/>
      <c r="LXB26" s="29"/>
      <c r="LXC26" s="29"/>
      <c r="LXD26" s="29"/>
      <c r="LXE26" s="29"/>
      <c r="LXF26" s="29"/>
      <c r="LXG26" s="29"/>
      <c r="LXH26" s="29"/>
      <c r="LXI26" s="29"/>
      <c r="LXJ26" s="29"/>
      <c r="LXK26" s="29"/>
      <c r="LXL26" s="29"/>
      <c r="LXM26" s="29"/>
      <c r="LXN26" s="29"/>
      <c r="LXO26" s="29"/>
      <c r="LXP26" s="29"/>
      <c r="LXQ26" s="29"/>
      <c r="LXR26" s="29"/>
      <c r="LXS26" s="29"/>
      <c r="LXT26" s="29"/>
      <c r="LXU26" s="29"/>
      <c r="LXV26" s="29"/>
      <c r="LXW26" s="29"/>
      <c r="LXX26" s="29"/>
      <c r="LXY26" s="29"/>
      <c r="LXZ26" s="29"/>
      <c r="LYA26" s="29"/>
      <c r="LYB26" s="29"/>
      <c r="LYC26" s="29"/>
      <c r="LYD26" s="29"/>
      <c r="LYE26" s="29"/>
      <c r="LYF26" s="29"/>
      <c r="LYG26" s="29"/>
      <c r="LYH26" s="29"/>
      <c r="LYI26" s="29"/>
      <c r="LYJ26" s="29"/>
      <c r="LYK26" s="29"/>
      <c r="LYL26" s="29"/>
      <c r="LYM26" s="29"/>
      <c r="LYN26" s="29"/>
      <c r="LYO26" s="29"/>
      <c r="LYP26" s="29"/>
      <c r="LYQ26" s="29"/>
      <c r="LYR26" s="29"/>
      <c r="LYS26" s="29"/>
      <c r="LYT26" s="29"/>
      <c r="LYU26" s="29"/>
      <c r="LYV26" s="29"/>
      <c r="LYW26" s="29"/>
      <c r="LYX26" s="29"/>
      <c r="LYY26" s="29"/>
      <c r="LYZ26" s="29"/>
      <c r="LZA26" s="29"/>
      <c r="LZB26" s="29"/>
      <c r="LZC26" s="29"/>
      <c r="LZD26" s="29"/>
      <c r="LZE26" s="29"/>
      <c r="LZF26" s="29"/>
      <c r="LZG26" s="29"/>
      <c r="LZH26" s="29"/>
      <c r="LZI26" s="29"/>
      <c r="LZJ26" s="29"/>
      <c r="LZK26" s="29"/>
      <c r="LZL26" s="29"/>
      <c r="LZM26" s="29"/>
      <c r="LZN26" s="29"/>
      <c r="LZO26" s="29"/>
      <c r="LZP26" s="29"/>
      <c r="LZQ26" s="29"/>
      <c r="LZR26" s="29"/>
      <c r="LZS26" s="29"/>
      <c r="LZT26" s="29"/>
      <c r="LZU26" s="29"/>
      <c r="LZV26" s="29"/>
      <c r="LZW26" s="29"/>
      <c r="LZX26" s="29"/>
      <c r="LZY26" s="29"/>
      <c r="LZZ26" s="29"/>
      <c r="MAA26" s="29"/>
      <c r="MAB26" s="29"/>
      <c r="MAC26" s="29"/>
      <c r="MAD26" s="29"/>
      <c r="MAE26" s="29"/>
      <c r="MAF26" s="29"/>
      <c r="MAG26" s="29"/>
      <c r="MAH26" s="29"/>
      <c r="MAI26" s="29"/>
      <c r="MAJ26" s="29"/>
      <c r="MAK26" s="29"/>
      <c r="MAL26" s="29"/>
      <c r="MAM26" s="29"/>
      <c r="MAN26" s="29"/>
      <c r="MAO26" s="29"/>
      <c r="MAP26" s="29"/>
      <c r="MAQ26" s="29"/>
      <c r="MAR26" s="29"/>
      <c r="MAS26" s="29"/>
      <c r="MAT26" s="29"/>
      <c r="MAU26" s="29"/>
      <c r="MAV26" s="29"/>
      <c r="MAW26" s="29"/>
      <c r="MAX26" s="29"/>
      <c r="MAY26" s="29"/>
      <c r="MAZ26" s="29"/>
      <c r="MBA26" s="29"/>
      <c r="MBB26" s="29"/>
      <c r="MBC26" s="29"/>
      <c r="MBD26" s="29"/>
      <c r="MBE26" s="29"/>
      <c r="MBF26" s="29"/>
      <c r="MBG26" s="29"/>
      <c r="MBH26" s="29"/>
      <c r="MBI26" s="29"/>
      <c r="MBJ26" s="29"/>
      <c r="MBK26" s="29"/>
      <c r="MBL26" s="29"/>
      <c r="MBM26" s="29"/>
      <c r="MBN26" s="29"/>
      <c r="MBO26" s="29"/>
      <c r="MBP26" s="29"/>
      <c r="MBQ26" s="29"/>
      <c r="MBR26" s="29"/>
      <c r="MBS26" s="29"/>
      <c r="MBT26" s="29"/>
      <c r="MBU26" s="29"/>
      <c r="MBV26" s="29"/>
      <c r="MBW26" s="29"/>
      <c r="MBX26" s="29"/>
      <c r="MBY26" s="29"/>
      <c r="MBZ26" s="29"/>
      <c r="MCA26" s="29"/>
      <c r="MCB26" s="29"/>
      <c r="MCC26" s="29"/>
      <c r="MCD26" s="29"/>
      <c r="MCE26" s="29"/>
      <c r="MCF26" s="29"/>
      <c r="MCG26" s="29"/>
      <c r="MCH26" s="29"/>
      <c r="MCI26" s="29"/>
      <c r="MCJ26" s="29"/>
      <c r="MCK26" s="29"/>
      <c r="MCL26" s="29"/>
      <c r="MCM26" s="29"/>
      <c r="MCN26" s="29"/>
      <c r="MCO26" s="29"/>
      <c r="MCP26" s="29"/>
      <c r="MCQ26" s="29"/>
      <c r="MCR26" s="29"/>
      <c r="MCS26" s="29"/>
      <c r="MCT26" s="29"/>
      <c r="MCU26" s="29"/>
      <c r="MCV26" s="29"/>
      <c r="MCW26" s="29"/>
      <c r="MCX26" s="29"/>
      <c r="MCY26" s="29"/>
      <c r="MCZ26" s="29"/>
      <c r="MDA26" s="29"/>
      <c r="MDB26" s="29"/>
      <c r="MDC26" s="29"/>
      <c r="MDD26" s="29"/>
      <c r="MDE26" s="29"/>
      <c r="MDF26" s="29"/>
      <c r="MDG26" s="29"/>
      <c r="MDH26" s="29"/>
      <c r="MDI26" s="29"/>
      <c r="MDJ26" s="29"/>
      <c r="MDK26" s="29"/>
      <c r="MDL26" s="29"/>
      <c r="MDM26" s="29"/>
      <c r="MDN26" s="29"/>
      <c r="MDO26" s="29"/>
      <c r="MDP26" s="29"/>
      <c r="MDQ26" s="29"/>
      <c r="MDR26" s="29"/>
      <c r="MDS26" s="29"/>
      <c r="MDT26" s="29"/>
      <c r="MDU26" s="29"/>
      <c r="MDV26" s="29"/>
      <c r="MDW26" s="29"/>
      <c r="MDX26" s="29"/>
      <c r="MDY26" s="29"/>
      <c r="MDZ26" s="29"/>
      <c r="MEA26" s="29"/>
      <c r="MEB26" s="29"/>
      <c r="MEC26" s="29"/>
      <c r="MED26" s="29"/>
      <c r="MEE26" s="29"/>
      <c r="MEF26" s="29"/>
      <c r="MEG26" s="29"/>
      <c r="MEH26" s="29"/>
      <c r="MEI26" s="29"/>
      <c r="MEJ26" s="29"/>
      <c r="MEK26" s="29"/>
      <c r="MEL26" s="29"/>
      <c r="MEM26" s="29"/>
      <c r="MEN26" s="29"/>
      <c r="MEO26" s="29"/>
      <c r="MEP26" s="29"/>
      <c r="MEQ26" s="29"/>
      <c r="MER26" s="29"/>
      <c r="MES26" s="29"/>
      <c r="MET26" s="29"/>
      <c r="MEU26" s="29"/>
      <c r="MEV26" s="29"/>
      <c r="MEW26" s="29"/>
      <c r="MEX26" s="29"/>
      <c r="MEY26" s="29"/>
      <c r="MEZ26" s="29"/>
      <c r="MFA26" s="29"/>
      <c r="MFB26" s="29"/>
      <c r="MFC26" s="29"/>
      <c r="MFD26" s="29"/>
      <c r="MFE26" s="29"/>
      <c r="MFF26" s="29"/>
      <c r="MFG26" s="29"/>
      <c r="MFH26" s="29"/>
      <c r="MFI26" s="29"/>
      <c r="MFJ26" s="29"/>
      <c r="MFK26" s="29"/>
      <c r="MFL26" s="29"/>
      <c r="MFM26" s="29"/>
      <c r="MFN26" s="29"/>
      <c r="MFO26" s="29"/>
      <c r="MFP26" s="29"/>
      <c r="MFQ26" s="29"/>
      <c r="MFR26" s="29"/>
      <c r="MFS26" s="29"/>
      <c r="MFT26" s="29"/>
      <c r="MFU26" s="29"/>
      <c r="MFV26" s="29"/>
      <c r="MFW26" s="29"/>
      <c r="MFX26" s="29"/>
      <c r="MFY26" s="29"/>
      <c r="MFZ26" s="29"/>
      <c r="MGA26" s="29"/>
      <c r="MGB26" s="29"/>
      <c r="MGC26" s="29"/>
      <c r="MGD26" s="29"/>
      <c r="MGE26" s="29"/>
      <c r="MGF26" s="29"/>
      <c r="MGG26" s="29"/>
      <c r="MGH26" s="29"/>
      <c r="MGI26" s="29"/>
      <c r="MGJ26" s="29"/>
      <c r="MGK26" s="29"/>
      <c r="MGL26" s="29"/>
      <c r="MGM26" s="29"/>
      <c r="MGN26" s="29"/>
      <c r="MGO26" s="29"/>
      <c r="MGP26" s="29"/>
      <c r="MGQ26" s="29"/>
      <c r="MGR26" s="29"/>
      <c r="MGS26" s="29"/>
      <c r="MGT26" s="29"/>
      <c r="MGU26" s="29"/>
      <c r="MGV26" s="29"/>
      <c r="MGW26" s="29"/>
      <c r="MGX26" s="29"/>
      <c r="MGY26" s="29"/>
      <c r="MGZ26" s="29"/>
      <c r="MHA26" s="29"/>
      <c r="MHB26" s="29"/>
      <c r="MHC26" s="29"/>
      <c r="MHD26" s="29"/>
      <c r="MHE26" s="29"/>
      <c r="MHF26" s="29"/>
      <c r="MHG26" s="29"/>
      <c r="MHH26" s="29"/>
      <c r="MHI26" s="29"/>
      <c r="MHJ26" s="29"/>
      <c r="MHK26" s="29"/>
      <c r="MHL26" s="29"/>
      <c r="MHM26" s="29"/>
      <c r="MHN26" s="29"/>
      <c r="MHO26" s="29"/>
      <c r="MHP26" s="29"/>
      <c r="MHQ26" s="29"/>
      <c r="MHR26" s="29"/>
      <c r="MHS26" s="29"/>
      <c r="MHT26" s="29"/>
      <c r="MHU26" s="29"/>
      <c r="MHV26" s="29"/>
      <c r="MHW26" s="29"/>
      <c r="MHX26" s="29"/>
      <c r="MHY26" s="29"/>
      <c r="MHZ26" s="29"/>
      <c r="MIA26" s="29"/>
      <c r="MIB26" s="29"/>
      <c r="MIC26" s="29"/>
      <c r="MID26" s="29"/>
      <c r="MIE26" s="29"/>
      <c r="MIF26" s="29"/>
      <c r="MIG26" s="29"/>
      <c r="MIH26" s="29"/>
      <c r="MII26" s="29"/>
      <c r="MIJ26" s="29"/>
      <c r="MIK26" s="29"/>
      <c r="MIL26" s="29"/>
      <c r="MIM26" s="29"/>
      <c r="MIN26" s="29"/>
      <c r="MIO26" s="29"/>
      <c r="MIP26" s="29"/>
      <c r="MIQ26" s="29"/>
      <c r="MIR26" s="29"/>
      <c r="MIS26" s="29"/>
      <c r="MIT26" s="29"/>
      <c r="MIU26" s="29"/>
      <c r="MIV26" s="29"/>
      <c r="MIW26" s="29"/>
      <c r="MIX26" s="29"/>
      <c r="MIY26" s="29"/>
      <c r="MIZ26" s="29"/>
      <c r="MJA26" s="29"/>
      <c r="MJB26" s="29"/>
      <c r="MJC26" s="29"/>
      <c r="MJD26" s="29"/>
      <c r="MJE26" s="29"/>
      <c r="MJF26" s="29"/>
      <c r="MJG26" s="29"/>
      <c r="MJH26" s="29"/>
      <c r="MJI26" s="29"/>
      <c r="MJJ26" s="29"/>
      <c r="MJK26" s="29"/>
      <c r="MJL26" s="29"/>
      <c r="MJM26" s="29"/>
      <c r="MJN26" s="29"/>
      <c r="MJO26" s="29"/>
      <c r="MJP26" s="29"/>
      <c r="MJQ26" s="29"/>
      <c r="MJR26" s="29"/>
      <c r="MJS26" s="29"/>
      <c r="MJT26" s="29"/>
      <c r="MJU26" s="29"/>
      <c r="MJV26" s="29"/>
      <c r="MJW26" s="29"/>
      <c r="MJX26" s="29"/>
      <c r="MJY26" s="29"/>
      <c r="MJZ26" s="29"/>
      <c r="MKA26" s="29"/>
      <c r="MKB26" s="29"/>
      <c r="MKC26" s="29"/>
      <c r="MKD26" s="29"/>
      <c r="MKE26" s="29"/>
      <c r="MKF26" s="29"/>
      <c r="MKG26" s="29"/>
      <c r="MKH26" s="29"/>
      <c r="MKI26" s="29"/>
      <c r="MKJ26" s="29"/>
      <c r="MKK26" s="29"/>
      <c r="MKL26" s="29"/>
      <c r="MKM26" s="29"/>
      <c r="MKN26" s="29"/>
      <c r="MKO26" s="29"/>
      <c r="MKP26" s="29"/>
      <c r="MKQ26" s="29"/>
      <c r="MKR26" s="29"/>
      <c r="MKS26" s="29"/>
      <c r="MKT26" s="29"/>
      <c r="MKU26" s="29"/>
      <c r="MKV26" s="29"/>
      <c r="MKW26" s="29"/>
      <c r="MKX26" s="29"/>
      <c r="MKY26" s="29"/>
      <c r="MKZ26" s="29"/>
      <c r="MLA26" s="29"/>
      <c r="MLB26" s="29"/>
      <c r="MLC26" s="29"/>
      <c r="MLD26" s="29"/>
      <c r="MLE26" s="29"/>
      <c r="MLF26" s="29"/>
      <c r="MLG26" s="29"/>
      <c r="MLH26" s="29"/>
      <c r="MLI26" s="29"/>
      <c r="MLJ26" s="29"/>
      <c r="MLK26" s="29"/>
      <c r="MLL26" s="29"/>
      <c r="MLM26" s="29"/>
      <c r="MLN26" s="29"/>
      <c r="MLO26" s="29"/>
      <c r="MLP26" s="29"/>
      <c r="MLQ26" s="29"/>
      <c r="MLR26" s="29"/>
      <c r="MLS26" s="29"/>
      <c r="MLT26" s="29"/>
      <c r="MLU26" s="29"/>
      <c r="MLV26" s="29"/>
      <c r="MLW26" s="29"/>
      <c r="MLX26" s="29"/>
      <c r="MLY26" s="29"/>
      <c r="MLZ26" s="29"/>
      <c r="MMA26" s="29"/>
      <c r="MMB26" s="29"/>
      <c r="MMC26" s="29"/>
      <c r="MMD26" s="29"/>
      <c r="MME26" s="29"/>
      <c r="MMF26" s="29"/>
      <c r="MMG26" s="29"/>
      <c r="MMH26" s="29"/>
      <c r="MMI26" s="29"/>
      <c r="MMJ26" s="29"/>
      <c r="MMK26" s="29"/>
      <c r="MML26" s="29"/>
      <c r="MMM26" s="29"/>
      <c r="MMN26" s="29"/>
      <c r="MMO26" s="29"/>
      <c r="MMP26" s="29"/>
      <c r="MMQ26" s="29"/>
      <c r="MMR26" s="29"/>
      <c r="MMS26" s="29"/>
      <c r="MMT26" s="29"/>
      <c r="MMU26" s="29"/>
      <c r="MMV26" s="29"/>
      <c r="MMW26" s="29"/>
      <c r="MMX26" s="29"/>
      <c r="MMY26" s="29"/>
      <c r="MMZ26" s="29"/>
      <c r="MNA26" s="29"/>
      <c r="MNB26" s="29"/>
      <c r="MNC26" s="29"/>
      <c r="MND26" s="29"/>
      <c r="MNE26" s="29"/>
      <c r="MNF26" s="29"/>
      <c r="MNG26" s="29"/>
      <c r="MNH26" s="29"/>
      <c r="MNI26" s="29"/>
      <c r="MNJ26" s="29"/>
      <c r="MNK26" s="29"/>
      <c r="MNL26" s="29"/>
      <c r="MNM26" s="29"/>
      <c r="MNN26" s="29"/>
      <c r="MNO26" s="29"/>
      <c r="MNP26" s="29"/>
      <c r="MNQ26" s="29"/>
      <c r="MNR26" s="29"/>
      <c r="MNS26" s="29"/>
      <c r="MNT26" s="29"/>
      <c r="MNU26" s="29"/>
      <c r="MNV26" s="29"/>
      <c r="MNW26" s="29"/>
      <c r="MNX26" s="29"/>
      <c r="MNY26" s="29"/>
      <c r="MNZ26" s="29"/>
      <c r="MOA26" s="29"/>
      <c r="MOB26" s="29"/>
      <c r="MOC26" s="29"/>
      <c r="MOD26" s="29"/>
      <c r="MOE26" s="29"/>
      <c r="MOF26" s="29"/>
      <c r="MOG26" s="29"/>
      <c r="MOH26" s="29"/>
      <c r="MOI26" s="29"/>
      <c r="MOJ26" s="29"/>
      <c r="MOK26" s="29"/>
      <c r="MOL26" s="29"/>
      <c r="MOM26" s="29"/>
      <c r="MON26" s="29"/>
      <c r="MOO26" s="29"/>
      <c r="MOP26" s="29"/>
      <c r="MOQ26" s="29"/>
      <c r="MOR26" s="29"/>
      <c r="MOS26" s="29"/>
      <c r="MOT26" s="29"/>
      <c r="MOU26" s="29"/>
      <c r="MOV26" s="29"/>
      <c r="MOW26" s="29"/>
      <c r="MOX26" s="29"/>
      <c r="MOY26" s="29"/>
      <c r="MOZ26" s="29"/>
      <c r="MPA26" s="29"/>
      <c r="MPB26" s="29"/>
      <c r="MPC26" s="29"/>
      <c r="MPD26" s="29"/>
      <c r="MPE26" s="29"/>
      <c r="MPF26" s="29"/>
      <c r="MPG26" s="29"/>
      <c r="MPH26" s="29"/>
      <c r="MPI26" s="29"/>
      <c r="MPJ26" s="29"/>
      <c r="MPK26" s="29"/>
      <c r="MPL26" s="29"/>
      <c r="MPM26" s="29"/>
      <c r="MPN26" s="29"/>
      <c r="MPO26" s="29"/>
      <c r="MPP26" s="29"/>
      <c r="MPQ26" s="29"/>
      <c r="MPR26" s="29"/>
      <c r="MPS26" s="29"/>
      <c r="MPT26" s="29"/>
      <c r="MPU26" s="29"/>
      <c r="MPV26" s="29"/>
      <c r="MPW26" s="29"/>
      <c r="MPX26" s="29"/>
      <c r="MPY26" s="29"/>
      <c r="MPZ26" s="29"/>
      <c r="MQA26" s="29"/>
      <c r="MQB26" s="29"/>
      <c r="MQC26" s="29"/>
      <c r="MQD26" s="29"/>
      <c r="MQE26" s="29"/>
      <c r="MQF26" s="29"/>
      <c r="MQG26" s="29"/>
      <c r="MQH26" s="29"/>
      <c r="MQI26" s="29"/>
      <c r="MQJ26" s="29"/>
      <c r="MQK26" s="29"/>
      <c r="MQL26" s="29"/>
      <c r="MQM26" s="29"/>
      <c r="MQN26" s="29"/>
      <c r="MQO26" s="29"/>
      <c r="MQP26" s="29"/>
      <c r="MQQ26" s="29"/>
      <c r="MQR26" s="29"/>
      <c r="MQS26" s="29"/>
      <c r="MQT26" s="29"/>
      <c r="MQU26" s="29"/>
      <c r="MQV26" s="29"/>
      <c r="MQW26" s="29"/>
      <c r="MQX26" s="29"/>
      <c r="MQY26" s="29"/>
      <c r="MQZ26" s="29"/>
      <c r="MRA26" s="29"/>
      <c r="MRB26" s="29"/>
      <c r="MRC26" s="29"/>
      <c r="MRD26" s="29"/>
      <c r="MRE26" s="29"/>
      <c r="MRF26" s="29"/>
      <c r="MRG26" s="29"/>
      <c r="MRH26" s="29"/>
      <c r="MRI26" s="29"/>
      <c r="MRJ26" s="29"/>
      <c r="MRK26" s="29"/>
      <c r="MRL26" s="29"/>
      <c r="MRM26" s="29"/>
      <c r="MRN26" s="29"/>
      <c r="MRO26" s="29"/>
      <c r="MRP26" s="29"/>
      <c r="MRQ26" s="29"/>
      <c r="MRR26" s="29"/>
      <c r="MRS26" s="29"/>
      <c r="MRT26" s="29"/>
      <c r="MRU26" s="29"/>
      <c r="MRV26" s="29"/>
      <c r="MRW26" s="29"/>
      <c r="MRX26" s="29"/>
      <c r="MRY26" s="29"/>
      <c r="MRZ26" s="29"/>
      <c r="MSA26" s="29"/>
      <c r="MSB26" s="29"/>
      <c r="MSC26" s="29"/>
      <c r="MSD26" s="29"/>
      <c r="MSE26" s="29"/>
      <c r="MSF26" s="29"/>
      <c r="MSG26" s="29"/>
      <c r="MSH26" s="29"/>
      <c r="MSI26" s="29"/>
      <c r="MSJ26" s="29"/>
      <c r="MSK26" s="29"/>
      <c r="MSL26" s="29"/>
      <c r="MSM26" s="29"/>
      <c r="MSN26" s="29"/>
      <c r="MSO26" s="29"/>
      <c r="MSP26" s="29"/>
      <c r="MSQ26" s="29"/>
      <c r="MSR26" s="29"/>
      <c r="MSS26" s="29"/>
      <c r="MST26" s="29"/>
      <c r="MSU26" s="29"/>
      <c r="MSV26" s="29"/>
      <c r="MSW26" s="29"/>
      <c r="MSX26" s="29"/>
      <c r="MSY26" s="29"/>
      <c r="MSZ26" s="29"/>
      <c r="MTA26" s="29"/>
      <c r="MTB26" s="29"/>
      <c r="MTC26" s="29"/>
      <c r="MTD26" s="29"/>
      <c r="MTE26" s="29"/>
      <c r="MTF26" s="29"/>
      <c r="MTG26" s="29"/>
      <c r="MTH26" s="29"/>
      <c r="MTI26" s="29"/>
      <c r="MTJ26" s="29"/>
      <c r="MTK26" s="29"/>
      <c r="MTL26" s="29"/>
      <c r="MTM26" s="29"/>
      <c r="MTN26" s="29"/>
      <c r="MTO26" s="29"/>
      <c r="MTP26" s="29"/>
      <c r="MTQ26" s="29"/>
      <c r="MTR26" s="29"/>
      <c r="MTS26" s="29"/>
      <c r="MTT26" s="29"/>
      <c r="MTU26" s="29"/>
      <c r="MTV26" s="29"/>
      <c r="MTW26" s="29"/>
      <c r="MTX26" s="29"/>
      <c r="MTY26" s="29"/>
      <c r="MTZ26" s="29"/>
      <c r="MUA26" s="29"/>
      <c r="MUB26" s="29"/>
      <c r="MUC26" s="29"/>
      <c r="MUD26" s="29"/>
      <c r="MUE26" s="29"/>
      <c r="MUF26" s="29"/>
      <c r="MUG26" s="29"/>
      <c r="MUH26" s="29"/>
      <c r="MUI26" s="29"/>
      <c r="MUJ26" s="29"/>
      <c r="MUK26" s="29"/>
      <c r="MUL26" s="29"/>
      <c r="MUM26" s="29"/>
      <c r="MUN26" s="29"/>
      <c r="MUO26" s="29"/>
      <c r="MUP26" s="29"/>
      <c r="MUQ26" s="29"/>
      <c r="MUR26" s="29"/>
      <c r="MUS26" s="29"/>
      <c r="MUT26" s="29"/>
      <c r="MUU26" s="29"/>
      <c r="MUV26" s="29"/>
      <c r="MUW26" s="29"/>
      <c r="MUX26" s="29"/>
      <c r="MUY26" s="29"/>
      <c r="MUZ26" s="29"/>
      <c r="MVA26" s="29"/>
      <c r="MVB26" s="29"/>
      <c r="MVC26" s="29"/>
      <c r="MVD26" s="29"/>
      <c r="MVE26" s="29"/>
      <c r="MVF26" s="29"/>
      <c r="MVG26" s="29"/>
      <c r="MVH26" s="29"/>
      <c r="MVI26" s="29"/>
      <c r="MVJ26" s="29"/>
      <c r="MVK26" s="29"/>
      <c r="MVL26" s="29"/>
      <c r="MVM26" s="29"/>
      <c r="MVN26" s="29"/>
      <c r="MVO26" s="29"/>
      <c r="MVP26" s="29"/>
      <c r="MVQ26" s="29"/>
      <c r="MVR26" s="29"/>
      <c r="MVS26" s="29"/>
      <c r="MVT26" s="29"/>
      <c r="MVU26" s="29"/>
      <c r="MVV26" s="29"/>
      <c r="MVW26" s="29"/>
      <c r="MVX26" s="29"/>
      <c r="MVY26" s="29"/>
      <c r="MVZ26" s="29"/>
      <c r="MWA26" s="29"/>
      <c r="MWB26" s="29"/>
      <c r="MWC26" s="29"/>
      <c r="MWD26" s="29"/>
      <c r="MWE26" s="29"/>
      <c r="MWF26" s="29"/>
      <c r="MWG26" s="29"/>
      <c r="MWH26" s="29"/>
      <c r="MWI26" s="29"/>
      <c r="MWJ26" s="29"/>
      <c r="MWK26" s="29"/>
      <c r="MWL26" s="29"/>
      <c r="MWM26" s="29"/>
      <c r="MWN26" s="29"/>
      <c r="MWO26" s="29"/>
      <c r="MWP26" s="29"/>
      <c r="MWQ26" s="29"/>
      <c r="MWR26" s="29"/>
      <c r="MWS26" s="29"/>
      <c r="MWT26" s="29"/>
      <c r="MWU26" s="29"/>
      <c r="MWV26" s="29"/>
      <c r="MWW26" s="29"/>
      <c r="MWX26" s="29"/>
      <c r="MWY26" s="29"/>
      <c r="MWZ26" s="29"/>
      <c r="MXA26" s="29"/>
      <c r="MXB26" s="29"/>
      <c r="MXC26" s="29"/>
      <c r="MXD26" s="29"/>
      <c r="MXE26" s="29"/>
      <c r="MXF26" s="29"/>
      <c r="MXG26" s="29"/>
      <c r="MXH26" s="29"/>
      <c r="MXI26" s="29"/>
      <c r="MXJ26" s="29"/>
      <c r="MXK26" s="29"/>
      <c r="MXL26" s="29"/>
      <c r="MXM26" s="29"/>
      <c r="MXN26" s="29"/>
      <c r="MXO26" s="29"/>
      <c r="MXP26" s="29"/>
      <c r="MXQ26" s="29"/>
      <c r="MXR26" s="29"/>
      <c r="MXS26" s="29"/>
      <c r="MXT26" s="29"/>
      <c r="MXU26" s="29"/>
      <c r="MXV26" s="29"/>
      <c r="MXW26" s="29"/>
      <c r="MXX26" s="29"/>
      <c r="MXY26" s="29"/>
      <c r="MXZ26" s="29"/>
      <c r="MYA26" s="29"/>
      <c r="MYB26" s="29"/>
      <c r="MYC26" s="29"/>
      <c r="MYD26" s="29"/>
      <c r="MYE26" s="29"/>
      <c r="MYF26" s="29"/>
      <c r="MYG26" s="29"/>
      <c r="MYH26" s="29"/>
      <c r="MYI26" s="29"/>
      <c r="MYJ26" s="29"/>
      <c r="MYK26" s="29"/>
      <c r="MYL26" s="29"/>
      <c r="MYM26" s="29"/>
      <c r="MYN26" s="29"/>
      <c r="MYO26" s="29"/>
      <c r="MYP26" s="29"/>
      <c r="MYQ26" s="29"/>
      <c r="MYR26" s="29"/>
      <c r="MYS26" s="29"/>
      <c r="MYT26" s="29"/>
      <c r="MYU26" s="29"/>
      <c r="MYV26" s="29"/>
      <c r="MYW26" s="29"/>
      <c r="MYX26" s="29"/>
      <c r="MYY26" s="29"/>
      <c r="MYZ26" s="29"/>
      <c r="MZA26" s="29"/>
      <c r="MZB26" s="29"/>
      <c r="MZC26" s="29"/>
      <c r="MZD26" s="29"/>
      <c r="MZE26" s="29"/>
      <c r="MZF26" s="29"/>
      <c r="MZG26" s="29"/>
      <c r="MZH26" s="29"/>
      <c r="MZI26" s="29"/>
      <c r="MZJ26" s="29"/>
      <c r="MZK26" s="29"/>
      <c r="MZL26" s="29"/>
      <c r="MZM26" s="29"/>
      <c r="MZN26" s="29"/>
      <c r="MZO26" s="29"/>
      <c r="MZP26" s="29"/>
      <c r="MZQ26" s="29"/>
      <c r="MZR26" s="29"/>
      <c r="MZS26" s="29"/>
      <c r="MZT26" s="29"/>
      <c r="MZU26" s="29"/>
      <c r="MZV26" s="29"/>
      <c r="MZW26" s="29"/>
      <c r="MZX26" s="29"/>
      <c r="MZY26" s="29"/>
      <c r="MZZ26" s="29"/>
      <c r="NAA26" s="29"/>
      <c r="NAB26" s="29"/>
      <c r="NAC26" s="29"/>
      <c r="NAD26" s="29"/>
      <c r="NAE26" s="29"/>
      <c r="NAF26" s="29"/>
      <c r="NAG26" s="29"/>
      <c r="NAH26" s="29"/>
      <c r="NAI26" s="29"/>
      <c r="NAJ26" s="29"/>
      <c r="NAK26" s="29"/>
      <c r="NAL26" s="29"/>
      <c r="NAM26" s="29"/>
      <c r="NAN26" s="29"/>
      <c r="NAO26" s="29"/>
      <c r="NAP26" s="29"/>
      <c r="NAQ26" s="29"/>
      <c r="NAR26" s="29"/>
      <c r="NAS26" s="29"/>
      <c r="NAT26" s="29"/>
      <c r="NAU26" s="29"/>
      <c r="NAV26" s="29"/>
      <c r="NAW26" s="29"/>
      <c r="NAX26" s="29"/>
      <c r="NAY26" s="29"/>
      <c r="NAZ26" s="29"/>
      <c r="NBA26" s="29"/>
      <c r="NBB26" s="29"/>
      <c r="NBC26" s="29"/>
      <c r="NBD26" s="29"/>
      <c r="NBE26" s="29"/>
      <c r="NBF26" s="29"/>
      <c r="NBG26" s="29"/>
      <c r="NBH26" s="29"/>
      <c r="NBI26" s="29"/>
      <c r="NBJ26" s="29"/>
      <c r="NBK26" s="29"/>
      <c r="NBL26" s="29"/>
      <c r="NBM26" s="29"/>
      <c r="NBN26" s="29"/>
      <c r="NBO26" s="29"/>
      <c r="NBP26" s="29"/>
      <c r="NBQ26" s="29"/>
      <c r="NBR26" s="29"/>
      <c r="NBS26" s="29"/>
      <c r="NBT26" s="29"/>
      <c r="NBU26" s="29"/>
      <c r="NBV26" s="29"/>
      <c r="NBW26" s="29"/>
      <c r="NBX26" s="29"/>
      <c r="NBY26" s="29"/>
      <c r="NBZ26" s="29"/>
      <c r="NCA26" s="29"/>
      <c r="NCB26" s="29"/>
      <c r="NCC26" s="29"/>
      <c r="NCD26" s="29"/>
      <c r="NCE26" s="29"/>
      <c r="NCF26" s="29"/>
      <c r="NCG26" s="29"/>
      <c r="NCH26" s="29"/>
      <c r="NCI26" s="29"/>
      <c r="NCJ26" s="29"/>
      <c r="NCK26" s="29"/>
      <c r="NCL26" s="29"/>
      <c r="NCM26" s="29"/>
      <c r="NCN26" s="29"/>
      <c r="NCO26" s="29"/>
      <c r="NCP26" s="29"/>
      <c r="NCQ26" s="29"/>
      <c r="NCR26" s="29"/>
      <c r="NCS26" s="29"/>
      <c r="NCT26" s="29"/>
      <c r="NCU26" s="29"/>
      <c r="NCV26" s="29"/>
      <c r="NCW26" s="29"/>
      <c r="NCX26" s="29"/>
      <c r="NCY26" s="29"/>
      <c r="NCZ26" s="29"/>
      <c r="NDA26" s="29"/>
      <c r="NDB26" s="29"/>
      <c r="NDC26" s="29"/>
      <c r="NDD26" s="29"/>
      <c r="NDE26" s="29"/>
      <c r="NDF26" s="29"/>
      <c r="NDG26" s="29"/>
      <c r="NDH26" s="29"/>
      <c r="NDI26" s="29"/>
      <c r="NDJ26" s="29"/>
      <c r="NDK26" s="29"/>
      <c r="NDL26" s="29"/>
      <c r="NDM26" s="29"/>
      <c r="NDN26" s="29"/>
      <c r="NDO26" s="29"/>
      <c r="NDP26" s="29"/>
      <c r="NDQ26" s="29"/>
      <c r="NDR26" s="29"/>
      <c r="NDS26" s="29"/>
      <c r="NDT26" s="29"/>
      <c r="NDU26" s="29"/>
      <c r="NDV26" s="29"/>
      <c r="NDW26" s="29"/>
      <c r="NDX26" s="29"/>
      <c r="NDY26" s="29"/>
      <c r="NDZ26" s="29"/>
      <c r="NEA26" s="29"/>
      <c r="NEB26" s="29"/>
      <c r="NEC26" s="29"/>
      <c r="NED26" s="29"/>
      <c r="NEE26" s="29"/>
      <c r="NEF26" s="29"/>
      <c r="NEG26" s="29"/>
      <c r="NEH26" s="29"/>
      <c r="NEI26" s="29"/>
      <c r="NEJ26" s="29"/>
      <c r="NEK26" s="29"/>
      <c r="NEL26" s="29"/>
      <c r="NEM26" s="29"/>
      <c r="NEN26" s="29"/>
      <c r="NEO26" s="29"/>
      <c r="NEP26" s="29"/>
      <c r="NEQ26" s="29"/>
      <c r="NER26" s="29"/>
      <c r="NES26" s="29"/>
      <c r="NET26" s="29"/>
      <c r="NEU26" s="29"/>
      <c r="NEV26" s="29"/>
      <c r="NEW26" s="29"/>
      <c r="NEX26" s="29"/>
      <c r="NEY26" s="29"/>
      <c r="NEZ26" s="29"/>
      <c r="NFA26" s="29"/>
      <c r="NFB26" s="29"/>
      <c r="NFC26" s="29"/>
      <c r="NFD26" s="29"/>
      <c r="NFE26" s="29"/>
      <c r="NFF26" s="29"/>
      <c r="NFG26" s="29"/>
      <c r="NFH26" s="29"/>
      <c r="NFI26" s="29"/>
      <c r="NFJ26" s="29"/>
      <c r="NFK26" s="29"/>
      <c r="NFL26" s="29"/>
      <c r="NFM26" s="29"/>
      <c r="NFN26" s="29"/>
      <c r="NFO26" s="29"/>
      <c r="NFP26" s="29"/>
      <c r="NFQ26" s="29"/>
      <c r="NFR26" s="29"/>
      <c r="NFS26" s="29"/>
      <c r="NFT26" s="29"/>
      <c r="NFU26" s="29"/>
      <c r="NFV26" s="29"/>
      <c r="NFW26" s="29"/>
      <c r="NFX26" s="29"/>
      <c r="NFY26" s="29"/>
      <c r="NFZ26" s="29"/>
      <c r="NGA26" s="29"/>
      <c r="NGB26" s="29"/>
      <c r="NGC26" s="29"/>
      <c r="NGD26" s="29"/>
      <c r="NGE26" s="29"/>
      <c r="NGF26" s="29"/>
      <c r="NGG26" s="29"/>
      <c r="NGH26" s="29"/>
      <c r="NGI26" s="29"/>
      <c r="NGJ26" s="29"/>
      <c r="NGK26" s="29"/>
      <c r="NGL26" s="29"/>
      <c r="NGM26" s="29"/>
      <c r="NGN26" s="29"/>
      <c r="NGO26" s="29"/>
      <c r="NGP26" s="29"/>
      <c r="NGQ26" s="29"/>
      <c r="NGR26" s="29"/>
      <c r="NGS26" s="29"/>
      <c r="NGT26" s="29"/>
      <c r="NGU26" s="29"/>
      <c r="NGV26" s="29"/>
      <c r="NGW26" s="29"/>
      <c r="NGX26" s="29"/>
      <c r="NGY26" s="29"/>
      <c r="NGZ26" s="29"/>
      <c r="NHA26" s="29"/>
      <c r="NHB26" s="29"/>
      <c r="NHC26" s="29"/>
      <c r="NHD26" s="29"/>
      <c r="NHE26" s="29"/>
      <c r="NHF26" s="29"/>
      <c r="NHG26" s="29"/>
      <c r="NHH26" s="29"/>
      <c r="NHI26" s="29"/>
      <c r="NHJ26" s="29"/>
      <c r="NHK26" s="29"/>
      <c r="NHL26" s="29"/>
      <c r="NHM26" s="29"/>
      <c r="NHN26" s="29"/>
      <c r="NHO26" s="29"/>
      <c r="NHP26" s="29"/>
      <c r="NHQ26" s="29"/>
      <c r="NHR26" s="29"/>
      <c r="NHS26" s="29"/>
      <c r="NHT26" s="29"/>
      <c r="NHU26" s="29"/>
      <c r="NHV26" s="29"/>
      <c r="NHW26" s="29"/>
      <c r="NHX26" s="29"/>
      <c r="NHY26" s="29"/>
      <c r="NHZ26" s="29"/>
      <c r="NIA26" s="29"/>
      <c r="NIB26" s="29"/>
      <c r="NIC26" s="29"/>
      <c r="NID26" s="29"/>
      <c r="NIE26" s="29"/>
      <c r="NIF26" s="29"/>
      <c r="NIG26" s="29"/>
      <c r="NIH26" s="29"/>
      <c r="NII26" s="29"/>
      <c r="NIJ26" s="29"/>
      <c r="NIK26" s="29"/>
      <c r="NIL26" s="29"/>
      <c r="NIM26" s="29"/>
      <c r="NIN26" s="29"/>
      <c r="NIO26" s="29"/>
      <c r="NIP26" s="29"/>
      <c r="NIQ26" s="29"/>
      <c r="NIR26" s="29"/>
      <c r="NIS26" s="29"/>
      <c r="NIT26" s="29"/>
      <c r="NIU26" s="29"/>
      <c r="NIV26" s="29"/>
      <c r="NIW26" s="29"/>
      <c r="NIX26" s="29"/>
      <c r="NIY26" s="29"/>
      <c r="NIZ26" s="29"/>
      <c r="NJA26" s="29"/>
      <c r="NJB26" s="29"/>
      <c r="NJC26" s="29"/>
      <c r="NJD26" s="29"/>
      <c r="NJE26" s="29"/>
      <c r="NJF26" s="29"/>
      <c r="NJG26" s="29"/>
      <c r="NJH26" s="29"/>
      <c r="NJI26" s="29"/>
      <c r="NJJ26" s="29"/>
      <c r="NJK26" s="29"/>
      <c r="NJL26" s="29"/>
      <c r="NJM26" s="29"/>
      <c r="NJN26" s="29"/>
      <c r="NJO26" s="29"/>
      <c r="NJP26" s="29"/>
      <c r="NJQ26" s="29"/>
      <c r="NJR26" s="29"/>
      <c r="NJS26" s="29"/>
      <c r="NJT26" s="29"/>
      <c r="NJU26" s="29"/>
      <c r="NJV26" s="29"/>
      <c r="NJW26" s="29"/>
      <c r="NJX26" s="29"/>
      <c r="NJY26" s="29"/>
      <c r="NJZ26" s="29"/>
      <c r="NKA26" s="29"/>
      <c r="NKB26" s="29"/>
      <c r="NKC26" s="29"/>
      <c r="NKD26" s="29"/>
      <c r="NKE26" s="29"/>
      <c r="NKF26" s="29"/>
      <c r="NKG26" s="29"/>
      <c r="NKH26" s="29"/>
      <c r="NKI26" s="29"/>
      <c r="NKJ26" s="29"/>
      <c r="NKK26" s="29"/>
      <c r="NKL26" s="29"/>
      <c r="NKM26" s="29"/>
      <c r="NKN26" s="29"/>
      <c r="NKO26" s="29"/>
      <c r="NKP26" s="29"/>
      <c r="NKQ26" s="29"/>
      <c r="NKR26" s="29"/>
      <c r="NKS26" s="29"/>
      <c r="NKT26" s="29"/>
      <c r="NKU26" s="29"/>
      <c r="NKV26" s="29"/>
      <c r="NKW26" s="29"/>
      <c r="NKX26" s="29"/>
      <c r="NKY26" s="29"/>
      <c r="NKZ26" s="29"/>
      <c r="NLA26" s="29"/>
      <c r="NLB26" s="29"/>
      <c r="NLC26" s="29"/>
      <c r="NLD26" s="29"/>
      <c r="NLE26" s="29"/>
      <c r="NLF26" s="29"/>
      <c r="NLG26" s="29"/>
      <c r="NLH26" s="29"/>
      <c r="NLI26" s="29"/>
      <c r="NLJ26" s="29"/>
      <c r="NLK26" s="29"/>
      <c r="NLL26" s="29"/>
      <c r="NLM26" s="29"/>
      <c r="NLN26" s="29"/>
      <c r="NLO26" s="29"/>
      <c r="NLP26" s="29"/>
      <c r="NLQ26" s="29"/>
      <c r="NLR26" s="29"/>
      <c r="NLS26" s="29"/>
      <c r="NLT26" s="29"/>
      <c r="NLU26" s="29"/>
      <c r="NLV26" s="29"/>
      <c r="NLW26" s="29"/>
      <c r="NLX26" s="29"/>
      <c r="NLY26" s="29"/>
      <c r="NLZ26" s="29"/>
      <c r="NMA26" s="29"/>
      <c r="NMB26" s="29"/>
      <c r="NMC26" s="29"/>
      <c r="NMD26" s="29"/>
      <c r="NME26" s="29"/>
      <c r="NMF26" s="29"/>
      <c r="NMG26" s="29"/>
      <c r="NMH26" s="29"/>
      <c r="NMI26" s="29"/>
      <c r="NMJ26" s="29"/>
      <c r="NMK26" s="29"/>
      <c r="NML26" s="29"/>
      <c r="NMM26" s="29"/>
      <c r="NMN26" s="29"/>
      <c r="NMO26" s="29"/>
      <c r="NMP26" s="29"/>
      <c r="NMQ26" s="29"/>
      <c r="NMR26" s="29"/>
      <c r="NMS26" s="29"/>
      <c r="NMT26" s="29"/>
      <c r="NMU26" s="29"/>
      <c r="NMV26" s="29"/>
      <c r="NMW26" s="29"/>
      <c r="NMX26" s="29"/>
      <c r="NMY26" s="29"/>
      <c r="NMZ26" s="29"/>
      <c r="NNA26" s="29"/>
      <c r="NNB26" s="29"/>
      <c r="NNC26" s="29"/>
      <c r="NND26" s="29"/>
      <c r="NNE26" s="29"/>
      <c r="NNF26" s="29"/>
      <c r="NNG26" s="29"/>
      <c r="NNH26" s="29"/>
      <c r="NNI26" s="29"/>
      <c r="NNJ26" s="29"/>
      <c r="NNK26" s="29"/>
      <c r="NNL26" s="29"/>
      <c r="NNM26" s="29"/>
      <c r="NNN26" s="29"/>
      <c r="NNO26" s="29"/>
      <c r="NNP26" s="29"/>
      <c r="NNQ26" s="29"/>
      <c r="NNR26" s="29"/>
      <c r="NNS26" s="29"/>
      <c r="NNT26" s="29"/>
      <c r="NNU26" s="29"/>
      <c r="NNV26" s="29"/>
      <c r="NNW26" s="29"/>
      <c r="NNX26" s="29"/>
      <c r="NNY26" s="29"/>
      <c r="NNZ26" s="29"/>
      <c r="NOA26" s="29"/>
      <c r="NOB26" s="29"/>
      <c r="NOC26" s="29"/>
      <c r="NOD26" s="29"/>
      <c r="NOE26" s="29"/>
      <c r="NOF26" s="29"/>
      <c r="NOG26" s="29"/>
      <c r="NOH26" s="29"/>
      <c r="NOI26" s="29"/>
      <c r="NOJ26" s="29"/>
      <c r="NOK26" s="29"/>
      <c r="NOL26" s="29"/>
      <c r="NOM26" s="29"/>
      <c r="NON26" s="29"/>
      <c r="NOO26" s="29"/>
      <c r="NOP26" s="29"/>
      <c r="NOQ26" s="29"/>
      <c r="NOR26" s="29"/>
      <c r="NOS26" s="29"/>
      <c r="NOT26" s="29"/>
      <c r="NOU26" s="29"/>
      <c r="NOV26" s="29"/>
      <c r="NOW26" s="29"/>
      <c r="NOX26" s="29"/>
      <c r="NOY26" s="29"/>
      <c r="NOZ26" s="29"/>
      <c r="NPA26" s="29"/>
      <c r="NPB26" s="29"/>
      <c r="NPC26" s="29"/>
      <c r="NPD26" s="29"/>
      <c r="NPE26" s="29"/>
      <c r="NPF26" s="29"/>
      <c r="NPG26" s="29"/>
      <c r="NPH26" s="29"/>
      <c r="NPI26" s="29"/>
      <c r="NPJ26" s="29"/>
      <c r="NPK26" s="29"/>
      <c r="NPL26" s="29"/>
      <c r="NPM26" s="29"/>
      <c r="NPN26" s="29"/>
      <c r="NPO26" s="29"/>
      <c r="NPP26" s="29"/>
      <c r="NPQ26" s="29"/>
      <c r="NPR26" s="29"/>
      <c r="NPS26" s="29"/>
      <c r="NPT26" s="29"/>
      <c r="NPU26" s="29"/>
      <c r="NPV26" s="29"/>
      <c r="NPW26" s="29"/>
      <c r="NPX26" s="29"/>
      <c r="NPY26" s="29"/>
      <c r="NPZ26" s="29"/>
      <c r="NQA26" s="29"/>
      <c r="NQB26" s="29"/>
      <c r="NQC26" s="29"/>
      <c r="NQD26" s="29"/>
      <c r="NQE26" s="29"/>
      <c r="NQF26" s="29"/>
      <c r="NQG26" s="29"/>
      <c r="NQH26" s="29"/>
      <c r="NQI26" s="29"/>
      <c r="NQJ26" s="29"/>
      <c r="NQK26" s="29"/>
      <c r="NQL26" s="29"/>
      <c r="NQM26" s="29"/>
      <c r="NQN26" s="29"/>
      <c r="NQO26" s="29"/>
      <c r="NQP26" s="29"/>
      <c r="NQQ26" s="29"/>
      <c r="NQR26" s="29"/>
      <c r="NQS26" s="29"/>
      <c r="NQT26" s="29"/>
      <c r="NQU26" s="29"/>
      <c r="NQV26" s="29"/>
      <c r="NQW26" s="29"/>
      <c r="NQX26" s="29"/>
      <c r="NQY26" s="29"/>
      <c r="NQZ26" s="29"/>
      <c r="NRA26" s="29"/>
      <c r="NRB26" s="29"/>
      <c r="NRC26" s="29"/>
      <c r="NRD26" s="29"/>
      <c r="NRE26" s="29"/>
      <c r="NRF26" s="29"/>
      <c r="NRG26" s="29"/>
      <c r="NRH26" s="29"/>
      <c r="NRI26" s="29"/>
      <c r="NRJ26" s="29"/>
      <c r="NRK26" s="29"/>
      <c r="NRL26" s="29"/>
      <c r="NRM26" s="29"/>
      <c r="NRN26" s="29"/>
      <c r="NRO26" s="29"/>
      <c r="NRP26" s="29"/>
      <c r="NRQ26" s="29"/>
      <c r="NRR26" s="29"/>
      <c r="NRS26" s="29"/>
      <c r="NRT26" s="29"/>
      <c r="NRU26" s="29"/>
      <c r="NRV26" s="29"/>
      <c r="NRW26" s="29"/>
      <c r="NRX26" s="29"/>
      <c r="NRY26" s="29"/>
      <c r="NRZ26" s="29"/>
      <c r="NSA26" s="29"/>
      <c r="NSB26" s="29"/>
      <c r="NSC26" s="29"/>
      <c r="NSD26" s="29"/>
      <c r="NSE26" s="29"/>
      <c r="NSF26" s="29"/>
      <c r="NSG26" s="29"/>
      <c r="NSH26" s="29"/>
      <c r="NSI26" s="29"/>
      <c r="NSJ26" s="29"/>
      <c r="NSK26" s="29"/>
      <c r="NSL26" s="29"/>
      <c r="NSM26" s="29"/>
      <c r="NSN26" s="29"/>
      <c r="NSO26" s="29"/>
      <c r="NSP26" s="29"/>
      <c r="NSQ26" s="29"/>
      <c r="NSR26" s="29"/>
      <c r="NSS26" s="29"/>
      <c r="NST26" s="29"/>
      <c r="NSU26" s="29"/>
      <c r="NSV26" s="29"/>
      <c r="NSW26" s="29"/>
      <c r="NSX26" s="29"/>
      <c r="NSY26" s="29"/>
      <c r="NSZ26" s="29"/>
      <c r="NTA26" s="29"/>
      <c r="NTB26" s="29"/>
      <c r="NTC26" s="29"/>
      <c r="NTD26" s="29"/>
      <c r="NTE26" s="29"/>
      <c r="NTF26" s="29"/>
      <c r="NTG26" s="29"/>
      <c r="NTH26" s="29"/>
      <c r="NTI26" s="29"/>
      <c r="NTJ26" s="29"/>
      <c r="NTK26" s="29"/>
      <c r="NTL26" s="29"/>
      <c r="NTM26" s="29"/>
      <c r="NTN26" s="29"/>
      <c r="NTO26" s="29"/>
      <c r="NTP26" s="29"/>
      <c r="NTQ26" s="29"/>
      <c r="NTR26" s="29"/>
      <c r="NTS26" s="29"/>
      <c r="NTT26" s="29"/>
      <c r="NTU26" s="29"/>
      <c r="NTV26" s="29"/>
      <c r="NTW26" s="29"/>
      <c r="NTX26" s="29"/>
      <c r="NTY26" s="29"/>
      <c r="NTZ26" s="29"/>
      <c r="NUA26" s="29"/>
      <c r="NUB26" s="29"/>
      <c r="NUC26" s="29"/>
      <c r="NUD26" s="29"/>
      <c r="NUE26" s="29"/>
      <c r="NUF26" s="29"/>
      <c r="NUG26" s="29"/>
      <c r="NUH26" s="29"/>
      <c r="NUI26" s="29"/>
      <c r="NUJ26" s="29"/>
      <c r="NUK26" s="29"/>
      <c r="NUL26" s="29"/>
      <c r="NUM26" s="29"/>
      <c r="NUN26" s="29"/>
      <c r="NUO26" s="29"/>
      <c r="NUP26" s="29"/>
      <c r="NUQ26" s="29"/>
      <c r="NUR26" s="29"/>
      <c r="NUS26" s="29"/>
      <c r="NUT26" s="29"/>
      <c r="NUU26" s="29"/>
      <c r="NUV26" s="29"/>
      <c r="NUW26" s="29"/>
      <c r="NUX26" s="29"/>
      <c r="NUY26" s="29"/>
      <c r="NUZ26" s="29"/>
      <c r="NVA26" s="29"/>
      <c r="NVB26" s="29"/>
      <c r="NVC26" s="29"/>
      <c r="NVD26" s="29"/>
      <c r="NVE26" s="29"/>
      <c r="NVF26" s="29"/>
      <c r="NVG26" s="29"/>
      <c r="NVH26" s="29"/>
      <c r="NVI26" s="29"/>
      <c r="NVJ26" s="29"/>
      <c r="NVK26" s="29"/>
      <c r="NVL26" s="29"/>
      <c r="NVM26" s="29"/>
      <c r="NVN26" s="29"/>
      <c r="NVO26" s="29"/>
      <c r="NVP26" s="29"/>
      <c r="NVQ26" s="29"/>
      <c r="NVR26" s="29"/>
      <c r="NVS26" s="29"/>
      <c r="NVT26" s="29"/>
      <c r="NVU26" s="29"/>
      <c r="NVV26" s="29"/>
      <c r="NVW26" s="29"/>
      <c r="NVX26" s="29"/>
      <c r="NVY26" s="29"/>
      <c r="NVZ26" s="29"/>
      <c r="NWA26" s="29"/>
      <c r="NWB26" s="29"/>
      <c r="NWC26" s="29"/>
      <c r="NWD26" s="29"/>
      <c r="NWE26" s="29"/>
      <c r="NWF26" s="29"/>
      <c r="NWG26" s="29"/>
      <c r="NWH26" s="29"/>
      <c r="NWI26" s="29"/>
      <c r="NWJ26" s="29"/>
      <c r="NWK26" s="29"/>
      <c r="NWL26" s="29"/>
      <c r="NWM26" s="29"/>
      <c r="NWN26" s="29"/>
      <c r="NWO26" s="29"/>
      <c r="NWP26" s="29"/>
      <c r="NWQ26" s="29"/>
      <c r="NWR26" s="29"/>
      <c r="NWS26" s="29"/>
      <c r="NWT26" s="29"/>
      <c r="NWU26" s="29"/>
      <c r="NWV26" s="29"/>
      <c r="NWW26" s="29"/>
      <c r="NWX26" s="29"/>
      <c r="NWY26" s="29"/>
      <c r="NWZ26" s="29"/>
      <c r="NXA26" s="29"/>
      <c r="NXB26" s="29"/>
      <c r="NXC26" s="29"/>
      <c r="NXD26" s="29"/>
      <c r="NXE26" s="29"/>
      <c r="NXF26" s="29"/>
      <c r="NXG26" s="29"/>
      <c r="NXH26" s="29"/>
      <c r="NXI26" s="29"/>
      <c r="NXJ26" s="29"/>
      <c r="NXK26" s="29"/>
      <c r="NXL26" s="29"/>
      <c r="NXM26" s="29"/>
      <c r="NXN26" s="29"/>
      <c r="NXO26" s="29"/>
      <c r="NXP26" s="29"/>
      <c r="NXQ26" s="29"/>
      <c r="NXR26" s="29"/>
      <c r="NXS26" s="29"/>
      <c r="NXT26" s="29"/>
      <c r="NXU26" s="29"/>
      <c r="NXV26" s="29"/>
      <c r="NXW26" s="29"/>
      <c r="NXX26" s="29"/>
      <c r="NXY26" s="29"/>
      <c r="NXZ26" s="29"/>
      <c r="NYA26" s="29"/>
      <c r="NYB26" s="29"/>
      <c r="NYC26" s="29"/>
      <c r="NYD26" s="29"/>
      <c r="NYE26" s="29"/>
      <c r="NYF26" s="29"/>
      <c r="NYG26" s="29"/>
      <c r="NYH26" s="29"/>
      <c r="NYI26" s="29"/>
      <c r="NYJ26" s="29"/>
      <c r="NYK26" s="29"/>
      <c r="NYL26" s="29"/>
      <c r="NYM26" s="29"/>
      <c r="NYN26" s="29"/>
      <c r="NYO26" s="29"/>
      <c r="NYP26" s="29"/>
      <c r="NYQ26" s="29"/>
      <c r="NYR26" s="29"/>
      <c r="NYS26" s="29"/>
      <c r="NYT26" s="29"/>
      <c r="NYU26" s="29"/>
      <c r="NYV26" s="29"/>
      <c r="NYW26" s="29"/>
      <c r="NYX26" s="29"/>
      <c r="NYY26" s="29"/>
      <c r="NYZ26" s="29"/>
      <c r="NZA26" s="29"/>
      <c r="NZB26" s="29"/>
      <c r="NZC26" s="29"/>
      <c r="NZD26" s="29"/>
      <c r="NZE26" s="29"/>
      <c r="NZF26" s="29"/>
      <c r="NZG26" s="29"/>
      <c r="NZH26" s="29"/>
      <c r="NZI26" s="29"/>
      <c r="NZJ26" s="29"/>
      <c r="NZK26" s="29"/>
      <c r="NZL26" s="29"/>
      <c r="NZM26" s="29"/>
      <c r="NZN26" s="29"/>
      <c r="NZO26" s="29"/>
      <c r="NZP26" s="29"/>
      <c r="NZQ26" s="29"/>
      <c r="NZR26" s="29"/>
      <c r="NZS26" s="29"/>
      <c r="NZT26" s="29"/>
      <c r="NZU26" s="29"/>
      <c r="NZV26" s="29"/>
      <c r="NZW26" s="29"/>
      <c r="NZX26" s="29"/>
      <c r="NZY26" s="29"/>
      <c r="NZZ26" s="29"/>
      <c r="OAA26" s="29"/>
      <c r="OAB26" s="29"/>
      <c r="OAC26" s="29"/>
      <c r="OAD26" s="29"/>
      <c r="OAE26" s="29"/>
      <c r="OAF26" s="29"/>
      <c r="OAG26" s="29"/>
      <c r="OAH26" s="29"/>
      <c r="OAI26" s="29"/>
      <c r="OAJ26" s="29"/>
      <c r="OAK26" s="29"/>
      <c r="OAL26" s="29"/>
      <c r="OAM26" s="29"/>
      <c r="OAN26" s="29"/>
      <c r="OAO26" s="29"/>
      <c r="OAP26" s="29"/>
      <c r="OAQ26" s="29"/>
      <c r="OAR26" s="29"/>
      <c r="OAS26" s="29"/>
      <c r="OAT26" s="29"/>
      <c r="OAU26" s="29"/>
      <c r="OAV26" s="29"/>
      <c r="OAW26" s="29"/>
      <c r="OAX26" s="29"/>
      <c r="OAY26" s="29"/>
      <c r="OAZ26" s="29"/>
      <c r="OBA26" s="29"/>
      <c r="OBB26" s="29"/>
      <c r="OBC26" s="29"/>
      <c r="OBD26" s="29"/>
      <c r="OBE26" s="29"/>
      <c r="OBF26" s="29"/>
      <c r="OBG26" s="29"/>
      <c r="OBH26" s="29"/>
      <c r="OBI26" s="29"/>
      <c r="OBJ26" s="29"/>
      <c r="OBK26" s="29"/>
      <c r="OBL26" s="29"/>
      <c r="OBM26" s="29"/>
      <c r="OBN26" s="29"/>
      <c r="OBO26" s="29"/>
      <c r="OBP26" s="29"/>
      <c r="OBQ26" s="29"/>
      <c r="OBR26" s="29"/>
      <c r="OBS26" s="29"/>
      <c r="OBT26" s="29"/>
      <c r="OBU26" s="29"/>
      <c r="OBV26" s="29"/>
      <c r="OBW26" s="29"/>
      <c r="OBX26" s="29"/>
      <c r="OBY26" s="29"/>
      <c r="OBZ26" s="29"/>
      <c r="OCA26" s="29"/>
      <c r="OCB26" s="29"/>
      <c r="OCC26" s="29"/>
      <c r="OCD26" s="29"/>
      <c r="OCE26" s="29"/>
      <c r="OCF26" s="29"/>
      <c r="OCG26" s="29"/>
      <c r="OCH26" s="29"/>
      <c r="OCI26" s="29"/>
      <c r="OCJ26" s="29"/>
      <c r="OCK26" s="29"/>
      <c r="OCL26" s="29"/>
      <c r="OCM26" s="29"/>
      <c r="OCN26" s="29"/>
      <c r="OCO26" s="29"/>
      <c r="OCP26" s="29"/>
      <c r="OCQ26" s="29"/>
      <c r="OCR26" s="29"/>
      <c r="OCS26" s="29"/>
      <c r="OCT26" s="29"/>
      <c r="OCU26" s="29"/>
      <c r="OCV26" s="29"/>
      <c r="OCW26" s="29"/>
      <c r="OCX26" s="29"/>
      <c r="OCY26" s="29"/>
      <c r="OCZ26" s="29"/>
      <c r="ODA26" s="29"/>
      <c r="ODB26" s="29"/>
      <c r="ODC26" s="29"/>
      <c r="ODD26" s="29"/>
      <c r="ODE26" s="29"/>
      <c r="ODF26" s="29"/>
      <c r="ODG26" s="29"/>
      <c r="ODH26" s="29"/>
      <c r="ODI26" s="29"/>
      <c r="ODJ26" s="29"/>
      <c r="ODK26" s="29"/>
      <c r="ODL26" s="29"/>
      <c r="ODM26" s="29"/>
      <c r="ODN26" s="29"/>
      <c r="ODO26" s="29"/>
      <c r="ODP26" s="29"/>
      <c r="ODQ26" s="29"/>
      <c r="ODR26" s="29"/>
      <c r="ODS26" s="29"/>
      <c r="ODT26" s="29"/>
      <c r="ODU26" s="29"/>
      <c r="ODV26" s="29"/>
      <c r="ODW26" s="29"/>
      <c r="ODX26" s="29"/>
      <c r="ODY26" s="29"/>
      <c r="ODZ26" s="29"/>
      <c r="OEA26" s="29"/>
      <c r="OEB26" s="29"/>
      <c r="OEC26" s="29"/>
      <c r="OED26" s="29"/>
      <c r="OEE26" s="29"/>
      <c r="OEF26" s="29"/>
      <c r="OEG26" s="29"/>
      <c r="OEH26" s="29"/>
      <c r="OEI26" s="29"/>
      <c r="OEJ26" s="29"/>
      <c r="OEK26" s="29"/>
      <c r="OEL26" s="29"/>
      <c r="OEM26" s="29"/>
      <c r="OEN26" s="29"/>
      <c r="OEO26" s="29"/>
      <c r="OEP26" s="29"/>
      <c r="OEQ26" s="29"/>
      <c r="OER26" s="29"/>
      <c r="OES26" s="29"/>
      <c r="OET26" s="29"/>
      <c r="OEU26" s="29"/>
      <c r="OEV26" s="29"/>
      <c r="OEW26" s="29"/>
      <c r="OEX26" s="29"/>
      <c r="OEY26" s="29"/>
      <c r="OEZ26" s="29"/>
      <c r="OFA26" s="29"/>
      <c r="OFB26" s="29"/>
      <c r="OFC26" s="29"/>
      <c r="OFD26" s="29"/>
      <c r="OFE26" s="29"/>
      <c r="OFF26" s="29"/>
      <c r="OFG26" s="29"/>
      <c r="OFH26" s="29"/>
      <c r="OFI26" s="29"/>
      <c r="OFJ26" s="29"/>
      <c r="OFK26" s="29"/>
      <c r="OFL26" s="29"/>
      <c r="OFM26" s="29"/>
      <c r="OFN26" s="29"/>
      <c r="OFO26" s="29"/>
      <c r="OFP26" s="29"/>
      <c r="OFQ26" s="29"/>
      <c r="OFR26" s="29"/>
      <c r="OFS26" s="29"/>
      <c r="OFT26" s="29"/>
      <c r="OFU26" s="29"/>
      <c r="OFV26" s="29"/>
      <c r="OFW26" s="29"/>
      <c r="OFX26" s="29"/>
      <c r="OFY26" s="29"/>
      <c r="OFZ26" s="29"/>
      <c r="OGA26" s="29"/>
      <c r="OGB26" s="29"/>
      <c r="OGC26" s="29"/>
      <c r="OGD26" s="29"/>
      <c r="OGE26" s="29"/>
      <c r="OGF26" s="29"/>
      <c r="OGG26" s="29"/>
      <c r="OGH26" s="29"/>
      <c r="OGI26" s="29"/>
      <c r="OGJ26" s="29"/>
      <c r="OGK26" s="29"/>
      <c r="OGL26" s="29"/>
      <c r="OGM26" s="29"/>
      <c r="OGN26" s="29"/>
      <c r="OGO26" s="29"/>
      <c r="OGP26" s="29"/>
      <c r="OGQ26" s="29"/>
      <c r="OGR26" s="29"/>
      <c r="OGS26" s="29"/>
      <c r="OGT26" s="29"/>
      <c r="OGU26" s="29"/>
      <c r="OGV26" s="29"/>
      <c r="OGW26" s="29"/>
      <c r="OGX26" s="29"/>
      <c r="OGY26" s="29"/>
      <c r="OGZ26" s="29"/>
      <c r="OHA26" s="29"/>
      <c r="OHB26" s="29"/>
      <c r="OHC26" s="29"/>
      <c r="OHD26" s="29"/>
      <c r="OHE26" s="29"/>
      <c r="OHF26" s="29"/>
      <c r="OHG26" s="29"/>
      <c r="OHH26" s="29"/>
      <c r="OHI26" s="29"/>
      <c r="OHJ26" s="29"/>
      <c r="OHK26" s="29"/>
      <c r="OHL26" s="29"/>
      <c r="OHM26" s="29"/>
      <c r="OHN26" s="29"/>
      <c r="OHO26" s="29"/>
      <c r="OHP26" s="29"/>
      <c r="OHQ26" s="29"/>
      <c r="OHR26" s="29"/>
      <c r="OHS26" s="29"/>
      <c r="OHT26" s="29"/>
      <c r="OHU26" s="29"/>
      <c r="OHV26" s="29"/>
      <c r="OHW26" s="29"/>
      <c r="OHX26" s="29"/>
      <c r="OHY26" s="29"/>
      <c r="OHZ26" s="29"/>
      <c r="OIA26" s="29"/>
      <c r="OIB26" s="29"/>
      <c r="OIC26" s="29"/>
      <c r="OID26" s="29"/>
      <c r="OIE26" s="29"/>
      <c r="OIF26" s="29"/>
      <c r="OIG26" s="29"/>
      <c r="OIH26" s="29"/>
      <c r="OII26" s="29"/>
      <c r="OIJ26" s="29"/>
      <c r="OIK26" s="29"/>
      <c r="OIL26" s="29"/>
      <c r="OIM26" s="29"/>
      <c r="OIN26" s="29"/>
      <c r="OIO26" s="29"/>
      <c r="OIP26" s="29"/>
      <c r="OIQ26" s="29"/>
      <c r="OIR26" s="29"/>
      <c r="OIS26" s="29"/>
      <c r="OIT26" s="29"/>
      <c r="OIU26" s="29"/>
      <c r="OIV26" s="29"/>
      <c r="OIW26" s="29"/>
      <c r="OIX26" s="29"/>
      <c r="OIY26" s="29"/>
      <c r="OIZ26" s="29"/>
      <c r="OJA26" s="29"/>
      <c r="OJB26" s="29"/>
      <c r="OJC26" s="29"/>
      <c r="OJD26" s="29"/>
      <c r="OJE26" s="29"/>
      <c r="OJF26" s="29"/>
      <c r="OJG26" s="29"/>
      <c r="OJH26" s="29"/>
      <c r="OJI26" s="29"/>
      <c r="OJJ26" s="29"/>
      <c r="OJK26" s="29"/>
      <c r="OJL26" s="29"/>
      <c r="OJM26" s="29"/>
      <c r="OJN26" s="29"/>
      <c r="OJO26" s="29"/>
      <c r="OJP26" s="29"/>
      <c r="OJQ26" s="29"/>
      <c r="OJR26" s="29"/>
      <c r="OJS26" s="29"/>
      <c r="OJT26" s="29"/>
      <c r="OJU26" s="29"/>
      <c r="OJV26" s="29"/>
      <c r="OJW26" s="29"/>
      <c r="OJX26" s="29"/>
      <c r="OJY26" s="29"/>
      <c r="OJZ26" s="29"/>
      <c r="OKA26" s="29"/>
      <c r="OKB26" s="29"/>
      <c r="OKC26" s="29"/>
      <c r="OKD26" s="29"/>
      <c r="OKE26" s="29"/>
      <c r="OKF26" s="29"/>
      <c r="OKG26" s="29"/>
      <c r="OKH26" s="29"/>
      <c r="OKI26" s="29"/>
      <c r="OKJ26" s="29"/>
      <c r="OKK26" s="29"/>
      <c r="OKL26" s="29"/>
      <c r="OKM26" s="29"/>
      <c r="OKN26" s="29"/>
      <c r="OKO26" s="29"/>
      <c r="OKP26" s="29"/>
      <c r="OKQ26" s="29"/>
      <c r="OKR26" s="29"/>
      <c r="OKS26" s="29"/>
      <c r="OKT26" s="29"/>
      <c r="OKU26" s="29"/>
      <c r="OKV26" s="29"/>
      <c r="OKW26" s="29"/>
      <c r="OKX26" s="29"/>
      <c r="OKY26" s="29"/>
      <c r="OKZ26" s="29"/>
      <c r="OLA26" s="29"/>
      <c r="OLB26" s="29"/>
      <c r="OLC26" s="29"/>
      <c r="OLD26" s="29"/>
      <c r="OLE26" s="29"/>
      <c r="OLF26" s="29"/>
      <c r="OLG26" s="29"/>
      <c r="OLH26" s="29"/>
      <c r="OLI26" s="29"/>
      <c r="OLJ26" s="29"/>
      <c r="OLK26" s="29"/>
      <c r="OLL26" s="29"/>
      <c r="OLM26" s="29"/>
      <c r="OLN26" s="29"/>
      <c r="OLO26" s="29"/>
      <c r="OLP26" s="29"/>
      <c r="OLQ26" s="29"/>
      <c r="OLR26" s="29"/>
      <c r="OLS26" s="29"/>
      <c r="OLT26" s="29"/>
      <c r="OLU26" s="29"/>
      <c r="OLV26" s="29"/>
      <c r="OLW26" s="29"/>
      <c r="OLX26" s="29"/>
      <c r="OLY26" s="29"/>
      <c r="OLZ26" s="29"/>
      <c r="OMA26" s="29"/>
      <c r="OMB26" s="29"/>
      <c r="OMC26" s="29"/>
      <c r="OMD26" s="29"/>
      <c r="OME26" s="29"/>
      <c r="OMF26" s="29"/>
      <c r="OMG26" s="29"/>
      <c r="OMH26" s="29"/>
      <c r="OMI26" s="29"/>
      <c r="OMJ26" s="29"/>
      <c r="OMK26" s="29"/>
      <c r="OML26" s="29"/>
      <c r="OMM26" s="29"/>
      <c r="OMN26" s="29"/>
      <c r="OMO26" s="29"/>
      <c r="OMP26" s="29"/>
      <c r="OMQ26" s="29"/>
      <c r="OMR26" s="29"/>
      <c r="OMS26" s="29"/>
      <c r="OMT26" s="29"/>
      <c r="OMU26" s="29"/>
      <c r="OMV26" s="29"/>
      <c r="OMW26" s="29"/>
      <c r="OMX26" s="29"/>
      <c r="OMY26" s="29"/>
      <c r="OMZ26" s="29"/>
      <c r="ONA26" s="29"/>
      <c r="ONB26" s="29"/>
      <c r="ONC26" s="29"/>
      <c r="OND26" s="29"/>
      <c r="ONE26" s="29"/>
      <c r="ONF26" s="29"/>
      <c r="ONG26" s="29"/>
      <c r="ONH26" s="29"/>
      <c r="ONI26" s="29"/>
      <c r="ONJ26" s="29"/>
      <c r="ONK26" s="29"/>
      <c r="ONL26" s="29"/>
      <c r="ONM26" s="29"/>
      <c r="ONN26" s="29"/>
      <c r="ONO26" s="29"/>
      <c r="ONP26" s="29"/>
      <c r="ONQ26" s="29"/>
      <c r="ONR26" s="29"/>
      <c r="ONS26" s="29"/>
      <c r="ONT26" s="29"/>
      <c r="ONU26" s="29"/>
      <c r="ONV26" s="29"/>
      <c r="ONW26" s="29"/>
      <c r="ONX26" s="29"/>
      <c r="ONY26" s="29"/>
      <c r="ONZ26" s="29"/>
      <c r="OOA26" s="29"/>
      <c r="OOB26" s="29"/>
      <c r="OOC26" s="29"/>
      <c r="OOD26" s="29"/>
      <c r="OOE26" s="29"/>
      <c r="OOF26" s="29"/>
      <c r="OOG26" s="29"/>
      <c r="OOH26" s="29"/>
      <c r="OOI26" s="29"/>
      <c r="OOJ26" s="29"/>
      <c r="OOK26" s="29"/>
      <c r="OOL26" s="29"/>
      <c r="OOM26" s="29"/>
      <c r="OON26" s="29"/>
      <c r="OOO26" s="29"/>
      <c r="OOP26" s="29"/>
      <c r="OOQ26" s="29"/>
      <c r="OOR26" s="29"/>
      <c r="OOS26" s="29"/>
      <c r="OOT26" s="29"/>
      <c r="OOU26" s="29"/>
      <c r="OOV26" s="29"/>
      <c r="OOW26" s="29"/>
      <c r="OOX26" s="29"/>
      <c r="OOY26" s="29"/>
      <c r="OOZ26" s="29"/>
      <c r="OPA26" s="29"/>
      <c r="OPB26" s="29"/>
      <c r="OPC26" s="29"/>
      <c r="OPD26" s="29"/>
      <c r="OPE26" s="29"/>
      <c r="OPF26" s="29"/>
      <c r="OPG26" s="29"/>
      <c r="OPH26" s="29"/>
      <c r="OPI26" s="29"/>
      <c r="OPJ26" s="29"/>
      <c r="OPK26" s="29"/>
      <c r="OPL26" s="29"/>
      <c r="OPM26" s="29"/>
      <c r="OPN26" s="29"/>
      <c r="OPO26" s="29"/>
      <c r="OPP26" s="29"/>
      <c r="OPQ26" s="29"/>
      <c r="OPR26" s="29"/>
      <c r="OPS26" s="29"/>
      <c r="OPT26" s="29"/>
      <c r="OPU26" s="29"/>
      <c r="OPV26" s="29"/>
      <c r="OPW26" s="29"/>
      <c r="OPX26" s="29"/>
      <c r="OPY26" s="29"/>
      <c r="OPZ26" s="29"/>
      <c r="OQA26" s="29"/>
      <c r="OQB26" s="29"/>
      <c r="OQC26" s="29"/>
      <c r="OQD26" s="29"/>
      <c r="OQE26" s="29"/>
      <c r="OQF26" s="29"/>
      <c r="OQG26" s="29"/>
      <c r="OQH26" s="29"/>
      <c r="OQI26" s="29"/>
      <c r="OQJ26" s="29"/>
      <c r="OQK26" s="29"/>
      <c r="OQL26" s="29"/>
      <c r="OQM26" s="29"/>
      <c r="OQN26" s="29"/>
      <c r="OQO26" s="29"/>
      <c r="OQP26" s="29"/>
      <c r="OQQ26" s="29"/>
      <c r="OQR26" s="29"/>
      <c r="OQS26" s="29"/>
      <c r="OQT26" s="29"/>
      <c r="OQU26" s="29"/>
      <c r="OQV26" s="29"/>
      <c r="OQW26" s="29"/>
      <c r="OQX26" s="29"/>
      <c r="OQY26" s="29"/>
      <c r="OQZ26" s="29"/>
      <c r="ORA26" s="29"/>
      <c r="ORB26" s="29"/>
      <c r="ORC26" s="29"/>
      <c r="ORD26" s="29"/>
      <c r="ORE26" s="29"/>
      <c r="ORF26" s="29"/>
      <c r="ORG26" s="29"/>
      <c r="ORH26" s="29"/>
      <c r="ORI26" s="29"/>
      <c r="ORJ26" s="29"/>
      <c r="ORK26" s="29"/>
      <c r="ORL26" s="29"/>
      <c r="ORM26" s="29"/>
      <c r="ORN26" s="29"/>
      <c r="ORO26" s="29"/>
      <c r="ORP26" s="29"/>
      <c r="ORQ26" s="29"/>
      <c r="ORR26" s="29"/>
      <c r="ORS26" s="29"/>
      <c r="ORT26" s="29"/>
      <c r="ORU26" s="29"/>
      <c r="ORV26" s="29"/>
      <c r="ORW26" s="29"/>
      <c r="ORX26" s="29"/>
      <c r="ORY26" s="29"/>
      <c r="ORZ26" s="29"/>
      <c r="OSA26" s="29"/>
      <c r="OSB26" s="29"/>
      <c r="OSC26" s="29"/>
      <c r="OSD26" s="29"/>
      <c r="OSE26" s="29"/>
      <c r="OSF26" s="29"/>
      <c r="OSG26" s="29"/>
      <c r="OSH26" s="29"/>
      <c r="OSI26" s="29"/>
      <c r="OSJ26" s="29"/>
      <c r="OSK26" s="29"/>
      <c r="OSL26" s="29"/>
      <c r="OSM26" s="29"/>
      <c r="OSN26" s="29"/>
      <c r="OSO26" s="29"/>
      <c r="OSP26" s="29"/>
      <c r="OSQ26" s="29"/>
      <c r="OSR26" s="29"/>
      <c r="OSS26" s="29"/>
      <c r="OST26" s="29"/>
      <c r="OSU26" s="29"/>
      <c r="OSV26" s="29"/>
      <c r="OSW26" s="29"/>
      <c r="OSX26" s="29"/>
      <c r="OSY26" s="29"/>
      <c r="OSZ26" s="29"/>
      <c r="OTA26" s="29"/>
      <c r="OTB26" s="29"/>
      <c r="OTC26" s="29"/>
      <c r="OTD26" s="29"/>
      <c r="OTE26" s="29"/>
      <c r="OTF26" s="29"/>
      <c r="OTG26" s="29"/>
      <c r="OTH26" s="29"/>
      <c r="OTI26" s="29"/>
      <c r="OTJ26" s="29"/>
      <c r="OTK26" s="29"/>
      <c r="OTL26" s="29"/>
      <c r="OTM26" s="29"/>
      <c r="OTN26" s="29"/>
      <c r="OTO26" s="29"/>
      <c r="OTP26" s="29"/>
      <c r="OTQ26" s="29"/>
      <c r="OTR26" s="29"/>
      <c r="OTS26" s="29"/>
      <c r="OTT26" s="29"/>
      <c r="OTU26" s="29"/>
      <c r="OTV26" s="29"/>
      <c r="OTW26" s="29"/>
      <c r="OTX26" s="29"/>
      <c r="OTY26" s="29"/>
      <c r="OTZ26" s="29"/>
      <c r="OUA26" s="29"/>
      <c r="OUB26" s="29"/>
      <c r="OUC26" s="29"/>
      <c r="OUD26" s="29"/>
      <c r="OUE26" s="29"/>
      <c r="OUF26" s="29"/>
      <c r="OUG26" s="29"/>
      <c r="OUH26" s="29"/>
      <c r="OUI26" s="29"/>
      <c r="OUJ26" s="29"/>
      <c r="OUK26" s="29"/>
      <c r="OUL26" s="29"/>
      <c r="OUM26" s="29"/>
      <c r="OUN26" s="29"/>
      <c r="OUO26" s="29"/>
      <c r="OUP26" s="29"/>
      <c r="OUQ26" s="29"/>
      <c r="OUR26" s="29"/>
      <c r="OUS26" s="29"/>
      <c r="OUT26" s="29"/>
      <c r="OUU26" s="29"/>
      <c r="OUV26" s="29"/>
      <c r="OUW26" s="29"/>
      <c r="OUX26" s="29"/>
      <c r="OUY26" s="29"/>
      <c r="OUZ26" s="29"/>
      <c r="OVA26" s="29"/>
      <c r="OVB26" s="29"/>
      <c r="OVC26" s="29"/>
      <c r="OVD26" s="29"/>
      <c r="OVE26" s="29"/>
      <c r="OVF26" s="29"/>
      <c r="OVG26" s="29"/>
      <c r="OVH26" s="29"/>
      <c r="OVI26" s="29"/>
      <c r="OVJ26" s="29"/>
      <c r="OVK26" s="29"/>
      <c r="OVL26" s="29"/>
      <c r="OVM26" s="29"/>
      <c r="OVN26" s="29"/>
      <c r="OVO26" s="29"/>
      <c r="OVP26" s="29"/>
      <c r="OVQ26" s="29"/>
      <c r="OVR26" s="29"/>
      <c r="OVS26" s="29"/>
      <c r="OVT26" s="29"/>
      <c r="OVU26" s="29"/>
      <c r="OVV26" s="29"/>
      <c r="OVW26" s="29"/>
      <c r="OVX26" s="29"/>
      <c r="OVY26" s="29"/>
      <c r="OVZ26" s="29"/>
      <c r="OWA26" s="29"/>
      <c r="OWB26" s="29"/>
      <c r="OWC26" s="29"/>
      <c r="OWD26" s="29"/>
      <c r="OWE26" s="29"/>
      <c r="OWF26" s="29"/>
      <c r="OWG26" s="29"/>
      <c r="OWH26" s="29"/>
      <c r="OWI26" s="29"/>
      <c r="OWJ26" s="29"/>
      <c r="OWK26" s="29"/>
      <c r="OWL26" s="29"/>
      <c r="OWM26" s="29"/>
      <c r="OWN26" s="29"/>
      <c r="OWO26" s="29"/>
      <c r="OWP26" s="29"/>
      <c r="OWQ26" s="29"/>
      <c r="OWR26" s="29"/>
      <c r="OWS26" s="29"/>
      <c r="OWT26" s="29"/>
      <c r="OWU26" s="29"/>
      <c r="OWV26" s="29"/>
      <c r="OWW26" s="29"/>
      <c r="OWX26" s="29"/>
      <c r="OWY26" s="29"/>
      <c r="OWZ26" s="29"/>
      <c r="OXA26" s="29"/>
      <c r="OXB26" s="29"/>
      <c r="OXC26" s="29"/>
      <c r="OXD26" s="29"/>
      <c r="OXE26" s="29"/>
      <c r="OXF26" s="29"/>
      <c r="OXG26" s="29"/>
      <c r="OXH26" s="29"/>
      <c r="OXI26" s="29"/>
      <c r="OXJ26" s="29"/>
      <c r="OXK26" s="29"/>
      <c r="OXL26" s="29"/>
      <c r="OXM26" s="29"/>
      <c r="OXN26" s="29"/>
      <c r="OXO26" s="29"/>
      <c r="OXP26" s="29"/>
      <c r="OXQ26" s="29"/>
      <c r="OXR26" s="29"/>
      <c r="OXS26" s="29"/>
      <c r="OXT26" s="29"/>
      <c r="OXU26" s="29"/>
      <c r="OXV26" s="29"/>
      <c r="OXW26" s="29"/>
      <c r="OXX26" s="29"/>
      <c r="OXY26" s="29"/>
      <c r="OXZ26" s="29"/>
      <c r="OYA26" s="29"/>
      <c r="OYB26" s="29"/>
      <c r="OYC26" s="29"/>
      <c r="OYD26" s="29"/>
      <c r="OYE26" s="29"/>
      <c r="OYF26" s="29"/>
      <c r="OYG26" s="29"/>
      <c r="OYH26" s="29"/>
      <c r="OYI26" s="29"/>
      <c r="OYJ26" s="29"/>
      <c r="OYK26" s="29"/>
      <c r="OYL26" s="29"/>
      <c r="OYM26" s="29"/>
      <c r="OYN26" s="29"/>
      <c r="OYO26" s="29"/>
      <c r="OYP26" s="29"/>
      <c r="OYQ26" s="29"/>
      <c r="OYR26" s="29"/>
      <c r="OYS26" s="29"/>
      <c r="OYT26" s="29"/>
      <c r="OYU26" s="29"/>
      <c r="OYV26" s="29"/>
      <c r="OYW26" s="29"/>
      <c r="OYX26" s="29"/>
      <c r="OYY26" s="29"/>
      <c r="OYZ26" s="29"/>
      <c r="OZA26" s="29"/>
      <c r="OZB26" s="29"/>
      <c r="OZC26" s="29"/>
      <c r="OZD26" s="29"/>
      <c r="OZE26" s="29"/>
      <c r="OZF26" s="29"/>
      <c r="OZG26" s="29"/>
      <c r="OZH26" s="29"/>
      <c r="OZI26" s="29"/>
      <c r="OZJ26" s="29"/>
      <c r="OZK26" s="29"/>
      <c r="OZL26" s="29"/>
      <c r="OZM26" s="29"/>
      <c r="OZN26" s="29"/>
      <c r="OZO26" s="29"/>
      <c r="OZP26" s="29"/>
      <c r="OZQ26" s="29"/>
      <c r="OZR26" s="29"/>
      <c r="OZS26" s="29"/>
      <c r="OZT26" s="29"/>
      <c r="OZU26" s="29"/>
      <c r="OZV26" s="29"/>
      <c r="OZW26" s="29"/>
      <c r="OZX26" s="29"/>
      <c r="OZY26" s="29"/>
      <c r="OZZ26" s="29"/>
      <c r="PAA26" s="29"/>
      <c r="PAB26" s="29"/>
      <c r="PAC26" s="29"/>
      <c r="PAD26" s="29"/>
      <c r="PAE26" s="29"/>
      <c r="PAF26" s="29"/>
      <c r="PAG26" s="29"/>
      <c r="PAH26" s="29"/>
      <c r="PAI26" s="29"/>
      <c r="PAJ26" s="29"/>
      <c r="PAK26" s="29"/>
      <c r="PAL26" s="29"/>
      <c r="PAM26" s="29"/>
      <c r="PAN26" s="29"/>
      <c r="PAO26" s="29"/>
      <c r="PAP26" s="29"/>
      <c r="PAQ26" s="29"/>
      <c r="PAR26" s="29"/>
      <c r="PAS26" s="29"/>
      <c r="PAT26" s="29"/>
      <c r="PAU26" s="29"/>
      <c r="PAV26" s="29"/>
      <c r="PAW26" s="29"/>
      <c r="PAX26" s="29"/>
      <c r="PAY26" s="29"/>
      <c r="PAZ26" s="29"/>
      <c r="PBA26" s="29"/>
      <c r="PBB26" s="29"/>
      <c r="PBC26" s="29"/>
      <c r="PBD26" s="29"/>
      <c r="PBE26" s="29"/>
      <c r="PBF26" s="29"/>
      <c r="PBG26" s="29"/>
      <c r="PBH26" s="29"/>
      <c r="PBI26" s="29"/>
      <c r="PBJ26" s="29"/>
      <c r="PBK26" s="29"/>
      <c r="PBL26" s="29"/>
      <c r="PBM26" s="29"/>
      <c r="PBN26" s="29"/>
      <c r="PBO26" s="29"/>
      <c r="PBP26" s="29"/>
      <c r="PBQ26" s="29"/>
      <c r="PBR26" s="29"/>
      <c r="PBS26" s="29"/>
      <c r="PBT26" s="29"/>
      <c r="PBU26" s="29"/>
      <c r="PBV26" s="29"/>
      <c r="PBW26" s="29"/>
      <c r="PBX26" s="29"/>
      <c r="PBY26" s="29"/>
      <c r="PBZ26" s="29"/>
      <c r="PCA26" s="29"/>
      <c r="PCB26" s="29"/>
      <c r="PCC26" s="29"/>
      <c r="PCD26" s="29"/>
      <c r="PCE26" s="29"/>
      <c r="PCF26" s="29"/>
      <c r="PCG26" s="29"/>
      <c r="PCH26" s="29"/>
      <c r="PCI26" s="29"/>
      <c r="PCJ26" s="29"/>
      <c r="PCK26" s="29"/>
      <c r="PCL26" s="29"/>
      <c r="PCM26" s="29"/>
      <c r="PCN26" s="29"/>
      <c r="PCO26" s="29"/>
      <c r="PCP26" s="29"/>
      <c r="PCQ26" s="29"/>
      <c r="PCR26" s="29"/>
      <c r="PCS26" s="29"/>
      <c r="PCT26" s="29"/>
      <c r="PCU26" s="29"/>
      <c r="PCV26" s="29"/>
      <c r="PCW26" s="29"/>
      <c r="PCX26" s="29"/>
      <c r="PCY26" s="29"/>
      <c r="PCZ26" s="29"/>
      <c r="PDA26" s="29"/>
      <c r="PDB26" s="29"/>
      <c r="PDC26" s="29"/>
      <c r="PDD26" s="29"/>
      <c r="PDE26" s="29"/>
      <c r="PDF26" s="29"/>
      <c r="PDG26" s="29"/>
      <c r="PDH26" s="29"/>
      <c r="PDI26" s="29"/>
      <c r="PDJ26" s="29"/>
      <c r="PDK26" s="29"/>
      <c r="PDL26" s="29"/>
      <c r="PDM26" s="29"/>
      <c r="PDN26" s="29"/>
      <c r="PDO26" s="29"/>
      <c r="PDP26" s="29"/>
      <c r="PDQ26" s="29"/>
      <c r="PDR26" s="29"/>
      <c r="PDS26" s="29"/>
      <c r="PDT26" s="29"/>
      <c r="PDU26" s="29"/>
      <c r="PDV26" s="29"/>
      <c r="PDW26" s="29"/>
      <c r="PDX26" s="29"/>
      <c r="PDY26" s="29"/>
      <c r="PDZ26" s="29"/>
      <c r="PEA26" s="29"/>
      <c r="PEB26" s="29"/>
      <c r="PEC26" s="29"/>
      <c r="PED26" s="29"/>
      <c r="PEE26" s="29"/>
      <c r="PEF26" s="29"/>
      <c r="PEG26" s="29"/>
      <c r="PEH26" s="29"/>
      <c r="PEI26" s="29"/>
      <c r="PEJ26" s="29"/>
      <c r="PEK26" s="29"/>
      <c r="PEL26" s="29"/>
      <c r="PEM26" s="29"/>
      <c r="PEN26" s="29"/>
      <c r="PEO26" s="29"/>
      <c r="PEP26" s="29"/>
      <c r="PEQ26" s="29"/>
      <c r="PER26" s="29"/>
      <c r="PES26" s="29"/>
      <c r="PET26" s="29"/>
      <c r="PEU26" s="29"/>
      <c r="PEV26" s="29"/>
      <c r="PEW26" s="29"/>
      <c r="PEX26" s="29"/>
      <c r="PEY26" s="29"/>
      <c r="PEZ26" s="29"/>
      <c r="PFA26" s="29"/>
      <c r="PFB26" s="29"/>
      <c r="PFC26" s="29"/>
      <c r="PFD26" s="29"/>
      <c r="PFE26" s="29"/>
      <c r="PFF26" s="29"/>
      <c r="PFG26" s="29"/>
      <c r="PFH26" s="29"/>
      <c r="PFI26" s="29"/>
      <c r="PFJ26" s="29"/>
      <c r="PFK26" s="29"/>
      <c r="PFL26" s="29"/>
      <c r="PFM26" s="29"/>
      <c r="PFN26" s="29"/>
      <c r="PFO26" s="29"/>
      <c r="PFP26" s="29"/>
      <c r="PFQ26" s="29"/>
      <c r="PFR26" s="29"/>
      <c r="PFS26" s="29"/>
      <c r="PFT26" s="29"/>
      <c r="PFU26" s="29"/>
      <c r="PFV26" s="29"/>
      <c r="PFW26" s="29"/>
      <c r="PFX26" s="29"/>
      <c r="PFY26" s="29"/>
      <c r="PFZ26" s="29"/>
      <c r="PGA26" s="29"/>
      <c r="PGB26" s="29"/>
      <c r="PGC26" s="29"/>
      <c r="PGD26" s="29"/>
      <c r="PGE26" s="29"/>
      <c r="PGF26" s="29"/>
      <c r="PGG26" s="29"/>
      <c r="PGH26" s="29"/>
      <c r="PGI26" s="29"/>
      <c r="PGJ26" s="29"/>
      <c r="PGK26" s="29"/>
      <c r="PGL26" s="29"/>
      <c r="PGM26" s="29"/>
      <c r="PGN26" s="29"/>
      <c r="PGO26" s="29"/>
      <c r="PGP26" s="29"/>
      <c r="PGQ26" s="29"/>
      <c r="PGR26" s="29"/>
      <c r="PGS26" s="29"/>
      <c r="PGT26" s="29"/>
      <c r="PGU26" s="29"/>
      <c r="PGV26" s="29"/>
      <c r="PGW26" s="29"/>
      <c r="PGX26" s="29"/>
      <c r="PGY26" s="29"/>
      <c r="PGZ26" s="29"/>
      <c r="PHA26" s="29"/>
      <c r="PHB26" s="29"/>
      <c r="PHC26" s="29"/>
      <c r="PHD26" s="29"/>
      <c r="PHE26" s="29"/>
      <c r="PHF26" s="29"/>
      <c r="PHG26" s="29"/>
      <c r="PHH26" s="29"/>
      <c r="PHI26" s="29"/>
      <c r="PHJ26" s="29"/>
      <c r="PHK26" s="29"/>
      <c r="PHL26" s="29"/>
      <c r="PHM26" s="29"/>
      <c r="PHN26" s="29"/>
      <c r="PHO26" s="29"/>
      <c r="PHP26" s="29"/>
      <c r="PHQ26" s="29"/>
      <c r="PHR26" s="29"/>
      <c r="PHS26" s="29"/>
      <c r="PHT26" s="29"/>
      <c r="PHU26" s="29"/>
      <c r="PHV26" s="29"/>
      <c r="PHW26" s="29"/>
      <c r="PHX26" s="29"/>
      <c r="PHY26" s="29"/>
      <c r="PHZ26" s="29"/>
      <c r="PIA26" s="29"/>
      <c r="PIB26" s="29"/>
      <c r="PIC26" s="29"/>
      <c r="PID26" s="29"/>
      <c r="PIE26" s="29"/>
      <c r="PIF26" s="29"/>
      <c r="PIG26" s="29"/>
      <c r="PIH26" s="29"/>
      <c r="PII26" s="29"/>
      <c r="PIJ26" s="29"/>
      <c r="PIK26" s="29"/>
      <c r="PIL26" s="29"/>
      <c r="PIM26" s="29"/>
      <c r="PIN26" s="29"/>
      <c r="PIO26" s="29"/>
      <c r="PIP26" s="29"/>
      <c r="PIQ26" s="29"/>
      <c r="PIR26" s="29"/>
      <c r="PIS26" s="29"/>
      <c r="PIT26" s="29"/>
      <c r="PIU26" s="29"/>
      <c r="PIV26" s="29"/>
      <c r="PIW26" s="29"/>
      <c r="PIX26" s="29"/>
      <c r="PIY26" s="29"/>
      <c r="PIZ26" s="29"/>
      <c r="PJA26" s="29"/>
      <c r="PJB26" s="29"/>
      <c r="PJC26" s="29"/>
      <c r="PJD26" s="29"/>
      <c r="PJE26" s="29"/>
      <c r="PJF26" s="29"/>
      <c r="PJG26" s="29"/>
      <c r="PJH26" s="29"/>
      <c r="PJI26" s="29"/>
      <c r="PJJ26" s="29"/>
      <c r="PJK26" s="29"/>
      <c r="PJL26" s="29"/>
      <c r="PJM26" s="29"/>
      <c r="PJN26" s="29"/>
      <c r="PJO26" s="29"/>
      <c r="PJP26" s="29"/>
      <c r="PJQ26" s="29"/>
      <c r="PJR26" s="29"/>
      <c r="PJS26" s="29"/>
      <c r="PJT26" s="29"/>
      <c r="PJU26" s="29"/>
      <c r="PJV26" s="29"/>
      <c r="PJW26" s="29"/>
      <c r="PJX26" s="29"/>
      <c r="PJY26" s="29"/>
      <c r="PJZ26" s="29"/>
      <c r="PKA26" s="29"/>
      <c r="PKB26" s="29"/>
      <c r="PKC26" s="29"/>
      <c r="PKD26" s="29"/>
      <c r="PKE26" s="29"/>
      <c r="PKF26" s="29"/>
      <c r="PKG26" s="29"/>
      <c r="PKH26" s="29"/>
      <c r="PKI26" s="29"/>
      <c r="PKJ26" s="29"/>
      <c r="PKK26" s="29"/>
      <c r="PKL26" s="29"/>
      <c r="PKM26" s="29"/>
      <c r="PKN26" s="29"/>
      <c r="PKO26" s="29"/>
      <c r="PKP26" s="29"/>
      <c r="PKQ26" s="29"/>
      <c r="PKR26" s="29"/>
      <c r="PKS26" s="29"/>
      <c r="PKT26" s="29"/>
      <c r="PKU26" s="29"/>
      <c r="PKV26" s="29"/>
      <c r="PKW26" s="29"/>
      <c r="PKX26" s="29"/>
      <c r="PKY26" s="29"/>
      <c r="PKZ26" s="29"/>
      <c r="PLA26" s="29"/>
      <c r="PLB26" s="29"/>
      <c r="PLC26" s="29"/>
      <c r="PLD26" s="29"/>
      <c r="PLE26" s="29"/>
      <c r="PLF26" s="29"/>
      <c r="PLG26" s="29"/>
      <c r="PLH26" s="29"/>
      <c r="PLI26" s="29"/>
      <c r="PLJ26" s="29"/>
      <c r="PLK26" s="29"/>
      <c r="PLL26" s="29"/>
      <c r="PLM26" s="29"/>
      <c r="PLN26" s="29"/>
      <c r="PLO26" s="29"/>
      <c r="PLP26" s="29"/>
      <c r="PLQ26" s="29"/>
      <c r="PLR26" s="29"/>
      <c r="PLS26" s="29"/>
      <c r="PLT26" s="29"/>
      <c r="PLU26" s="29"/>
      <c r="PLV26" s="29"/>
      <c r="PLW26" s="29"/>
      <c r="PLX26" s="29"/>
      <c r="PLY26" s="29"/>
      <c r="PLZ26" s="29"/>
      <c r="PMA26" s="29"/>
      <c r="PMB26" s="29"/>
      <c r="PMC26" s="29"/>
      <c r="PMD26" s="29"/>
      <c r="PME26" s="29"/>
      <c r="PMF26" s="29"/>
      <c r="PMG26" s="29"/>
      <c r="PMH26" s="29"/>
      <c r="PMI26" s="29"/>
      <c r="PMJ26" s="29"/>
      <c r="PMK26" s="29"/>
      <c r="PML26" s="29"/>
      <c r="PMM26" s="29"/>
      <c r="PMN26" s="29"/>
      <c r="PMO26" s="29"/>
      <c r="PMP26" s="29"/>
      <c r="PMQ26" s="29"/>
      <c r="PMR26" s="29"/>
      <c r="PMS26" s="29"/>
      <c r="PMT26" s="29"/>
      <c r="PMU26" s="29"/>
      <c r="PMV26" s="29"/>
      <c r="PMW26" s="29"/>
      <c r="PMX26" s="29"/>
      <c r="PMY26" s="29"/>
      <c r="PMZ26" s="29"/>
      <c r="PNA26" s="29"/>
      <c r="PNB26" s="29"/>
      <c r="PNC26" s="29"/>
      <c r="PND26" s="29"/>
      <c r="PNE26" s="29"/>
      <c r="PNF26" s="29"/>
      <c r="PNG26" s="29"/>
      <c r="PNH26" s="29"/>
      <c r="PNI26" s="29"/>
      <c r="PNJ26" s="29"/>
      <c r="PNK26" s="29"/>
      <c r="PNL26" s="29"/>
      <c r="PNM26" s="29"/>
      <c r="PNN26" s="29"/>
      <c r="PNO26" s="29"/>
      <c r="PNP26" s="29"/>
      <c r="PNQ26" s="29"/>
      <c r="PNR26" s="29"/>
      <c r="PNS26" s="29"/>
      <c r="PNT26" s="29"/>
      <c r="PNU26" s="29"/>
      <c r="PNV26" s="29"/>
      <c r="PNW26" s="29"/>
      <c r="PNX26" s="29"/>
      <c r="PNY26" s="29"/>
      <c r="PNZ26" s="29"/>
      <c r="POA26" s="29"/>
      <c r="POB26" s="29"/>
      <c r="POC26" s="29"/>
      <c r="POD26" s="29"/>
      <c r="POE26" s="29"/>
      <c r="POF26" s="29"/>
      <c r="POG26" s="29"/>
      <c r="POH26" s="29"/>
      <c r="POI26" s="29"/>
      <c r="POJ26" s="29"/>
      <c r="POK26" s="29"/>
      <c r="POL26" s="29"/>
      <c r="POM26" s="29"/>
      <c r="PON26" s="29"/>
      <c r="POO26" s="29"/>
      <c r="POP26" s="29"/>
      <c r="POQ26" s="29"/>
      <c r="POR26" s="29"/>
      <c r="POS26" s="29"/>
      <c r="POT26" s="29"/>
      <c r="POU26" s="29"/>
      <c r="POV26" s="29"/>
      <c r="POW26" s="29"/>
      <c r="POX26" s="29"/>
      <c r="POY26" s="29"/>
      <c r="POZ26" s="29"/>
      <c r="PPA26" s="29"/>
      <c r="PPB26" s="29"/>
      <c r="PPC26" s="29"/>
      <c r="PPD26" s="29"/>
      <c r="PPE26" s="29"/>
      <c r="PPF26" s="29"/>
      <c r="PPG26" s="29"/>
      <c r="PPH26" s="29"/>
      <c r="PPI26" s="29"/>
      <c r="PPJ26" s="29"/>
      <c r="PPK26" s="29"/>
      <c r="PPL26" s="29"/>
      <c r="PPM26" s="29"/>
      <c r="PPN26" s="29"/>
      <c r="PPO26" s="29"/>
      <c r="PPP26" s="29"/>
      <c r="PPQ26" s="29"/>
      <c r="PPR26" s="29"/>
      <c r="PPS26" s="29"/>
      <c r="PPT26" s="29"/>
      <c r="PPU26" s="29"/>
      <c r="PPV26" s="29"/>
      <c r="PPW26" s="29"/>
      <c r="PPX26" s="29"/>
      <c r="PPY26" s="29"/>
      <c r="PPZ26" s="29"/>
      <c r="PQA26" s="29"/>
      <c r="PQB26" s="29"/>
      <c r="PQC26" s="29"/>
      <c r="PQD26" s="29"/>
      <c r="PQE26" s="29"/>
      <c r="PQF26" s="29"/>
      <c r="PQG26" s="29"/>
      <c r="PQH26" s="29"/>
      <c r="PQI26" s="29"/>
      <c r="PQJ26" s="29"/>
      <c r="PQK26" s="29"/>
      <c r="PQL26" s="29"/>
      <c r="PQM26" s="29"/>
      <c r="PQN26" s="29"/>
      <c r="PQO26" s="29"/>
      <c r="PQP26" s="29"/>
      <c r="PQQ26" s="29"/>
      <c r="PQR26" s="29"/>
      <c r="PQS26" s="29"/>
      <c r="PQT26" s="29"/>
      <c r="PQU26" s="29"/>
      <c r="PQV26" s="29"/>
      <c r="PQW26" s="29"/>
      <c r="PQX26" s="29"/>
      <c r="PQY26" s="29"/>
      <c r="PQZ26" s="29"/>
      <c r="PRA26" s="29"/>
      <c r="PRB26" s="29"/>
      <c r="PRC26" s="29"/>
      <c r="PRD26" s="29"/>
      <c r="PRE26" s="29"/>
      <c r="PRF26" s="29"/>
      <c r="PRG26" s="29"/>
      <c r="PRH26" s="29"/>
      <c r="PRI26" s="29"/>
      <c r="PRJ26" s="29"/>
      <c r="PRK26" s="29"/>
      <c r="PRL26" s="29"/>
      <c r="PRM26" s="29"/>
      <c r="PRN26" s="29"/>
      <c r="PRO26" s="29"/>
      <c r="PRP26" s="29"/>
      <c r="PRQ26" s="29"/>
      <c r="PRR26" s="29"/>
      <c r="PRS26" s="29"/>
      <c r="PRT26" s="29"/>
      <c r="PRU26" s="29"/>
      <c r="PRV26" s="29"/>
      <c r="PRW26" s="29"/>
      <c r="PRX26" s="29"/>
      <c r="PRY26" s="29"/>
      <c r="PRZ26" s="29"/>
      <c r="PSA26" s="29"/>
      <c r="PSB26" s="29"/>
      <c r="PSC26" s="29"/>
      <c r="PSD26" s="29"/>
      <c r="PSE26" s="29"/>
      <c r="PSF26" s="29"/>
      <c r="PSG26" s="29"/>
      <c r="PSH26" s="29"/>
      <c r="PSI26" s="29"/>
      <c r="PSJ26" s="29"/>
      <c r="PSK26" s="29"/>
      <c r="PSL26" s="29"/>
      <c r="PSM26" s="29"/>
      <c r="PSN26" s="29"/>
      <c r="PSO26" s="29"/>
      <c r="PSP26" s="29"/>
      <c r="PSQ26" s="29"/>
      <c r="PSR26" s="29"/>
      <c r="PSS26" s="29"/>
      <c r="PST26" s="29"/>
      <c r="PSU26" s="29"/>
      <c r="PSV26" s="29"/>
      <c r="PSW26" s="29"/>
      <c r="PSX26" s="29"/>
      <c r="PSY26" s="29"/>
      <c r="PSZ26" s="29"/>
      <c r="PTA26" s="29"/>
      <c r="PTB26" s="29"/>
      <c r="PTC26" s="29"/>
      <c r="PTD26" s="29"/>
      <c r="PTE26" s="29"/>
      <c r="PTF26" s="29"/>
      <c r="PTG26" s="29"/>
      <c r="PTH26" s="29"/>
      <c r="PTI26" s="29"/>
      <c r="PTJ26" s="29"/>
      <c r="PTK26" s="29"/>
      <c r="PTL26" s="29"/>
      <c r="PTM26" s="29"/>
      <c r="PTN26" s="29"/>
      <c r="PTO26" s="29"/>
      <c r="PTP26" s="29"/>
      <c r="PTQ26" s="29"/>
      <c r="PTR26" s="29"/>
      <c r="PTS26" s="29"/>
      <c r="PTT26" s="29"/>
      <c r="PTU26" s="29"/>
      <c r="PTV26" s="29"/>
      <c r="PTW26" s="29"/>
      <c r="PTX26" s="29"/>
      <c r="PTY26" s="29"/>
      <c r="PTZ26" s="29"/>
      <c r="PUA26" s="29"/>
      <c r="PUB26" s="29"/>
      <c r="PUC26" s="29"/>
      <c r="PUD26" s="29"/>
      <c r="PUE26" s="29"/>
      <c r="PUF26" s="29"/>
      <c r="PUG26" s="29"/>
      <c r="PUH26" s="29"/>
      <c r="PUI26" s="29"/>
      <c r="PUJ26" s="29"/>
      <c r="PUK26" s="29"/>
      <c r="PUL26" s="29"/>
      <c r="PUM26" s="29"/>
      <c r="PUN26" s="29"/>
      <c r="PUO26" s="29"/>
      <c r="PUP26" s="29"/>
      <c r="PUQ26" s="29"/>
      <c r="PUR26" s="29"/>
      <c r="PUS26" s="29"/>
      <c r="PUT26" s="29"/>
      <c r="PUU26" s="29"/>
      <c r="PUV26" s="29"/>
      <c r="PUW26" s="29"/>
      <c r="PUX26" s="29"/>
      <c r="PUY26" s="29"/>
      <c r="PUZ26" s="29"/>
      <c r="PVA26" s="29"/>
      <c r="PVB26" s="29"/>
      <c r="PVC26" s="29"/>
      <c r="PVD26" s="29"/>
      <c r="PVE26" s="29"/>
      <c r="PVF26" s="29"/>
      <c r="PVG26" s="29"/>
      <c r="PVH26" s="29"/>
      <c r="PVI26" s="29"/>
      <c r="PVJ26" s="29"/>
      <c r="PVK26" s="29"/>
      <c r="PVL26" s="29"/>
      <c r="PVM26" s="29"/>
      <c r="PVN26" s="29"/>
      <c r="PVO26" s="29"/>
      <c r="PVP26" s="29"/>
      <c r="PVQ26" s="29"/>
      <c r="PVR26" s="29"/>
      <c r="PVS26" s="29"/>
      <c r="PVT26" s="29"/>
      <c r="PVU26" s="29"/>
      <c r="PVV26" s="29"/>
      <c r="PVW26" s="29"/>
      <c r="PVX26" s="29"/>
      <c r="PVY26" s="29"/>
      <c r="PVZ26" s="29"/>
      <c r="PWA26" s="29"/>
      <c r="PWB26" s="29"/>
      <c r="PWC26" s="29"/>
      <c r="PWD26" s="29"/>
      <c r="PWE26" s="29"/>
      <c r="PWF26" s="29"/>
      <c r="PWG26" s="29"/>
      <c r="PWH26" s="29"/>
      <c r="PWI26" s="29"/>
      <c r="PWJ26" s="29"/>
      <c r="PWK26" s="29"/>
      <c r="PWL26" s="29"/>
      <c r="PWM26" s="29"/>
      <c r="PWN26" s="29"/>
      <c r="PWO26" s="29"/>
      <c r="PWP26" s="29"/>
      <c r="PWQ26" s="29"/>
      <c r="PWR26" s="29"/>
      <c r="PWS26" s="29"/>
      <c r="PWT26" s="29"/>
      <c r="PWU26" s="29"/>
      <c r="PWV26" s="29"/>
      <c r="PWW26" s="29"/>
      <c r="PWX26" s="29"/>
      <c r="PWY26" s="29"/>
      <c r="PWZ26" s="29"/>
      <c r="PXA26" s="29"/>
      <c r="PXB26" s="29"/>
      <c r="PXC26" s="29"/>
      <c r="PXD26" s="29"/>
      <c r="PXE26" s="29"/>
      <c r="PXF26" s="29"/>
      <c r="PXG26" s="29"/>
      <c r="PXH26" s="29"/>
      <c r="PXI26" s="29"/>
      <c r="PXJ26" s="29"/>
      <c r="PXK26" s="29"/>
      <c r="PXL26" s="29"/>
      <c r="PXM26" s="29"/>
      <c r="PXN26" s="29"/>
      <c r="PXO26" s="29"/>
      <c r="PXP26" s="29"/>
      <c r="PXQ26" s="29"/>
      <c r="PXR26" s="29"/>
      <c r="PXS26" s="29"/>
      <c r="PXT26" s="29"/>
      <c r="PXU26" s="29"/>
      <c r="PXV26" s="29"/>
      <c r="PXW26" s="29"/>
      <c r="PXX26" s="29"/>
      <c r="PXY26" s="29"/>
      <c r="PXZ26" s="29"/>
      <c r="PYA26" s="29"/>
      <c r="PYB26" s="29"/>
      <c r="PYC26" s="29"/>
      <c r="PYD26" s="29"/>
      <c r="PYE26" s="29"/>
      <c r="PYF26" s="29"/>
      <c r="PYG26" s="29"/>
      <c r="PYH26" s="29"/>
      <c r="PYI26" s="29"/>
      <c r="PYJ26" s="29"/>
      <c r="PYK26" s="29"/>
      <c r="PYL26" s="29"/>
      <c r="PYM26" s="29"/>
      <c r="PYN26" s="29"/>
      <c r="PYO26" s="29"/>
      <c r="PYP26" s="29"/>
      <c r="PYQ26" s="29"/>
      <c r="PYR26" s="29"/>
      <c r="PYS26" s="29"/>
      <c r="PYT26" s="29"/>
      <c r="PYU26" s="29"/>
      <c r="PYV26" s="29"/>
      <c r="PYW26" s="29"/>
      <c r="PYX26" s="29"/>
      <c r="PYY26" s="29"/>
      <c r="PYZ26" s="29"/>
      <c r="PZA26" s="29"/>
      <c r="PZB26" s="29"/>
      <c r="PZC26" s="29"/>
      <c r="PZD26" s="29"/>
      <c r="PZE26" s="29"/>
      <c r="PZF26" s="29"/>
      <c r="PZG26" s="29"/>
      <c r="PZH26" s="29"/>
      <c r="PZI26" s="29"/>
      <c r="PZJ26" s="29"/>
      <c r="PZK26" s="29"/>
      <c r="PZL26" s="29"/>
      <c r="PZM26" s="29"/>
      <c r="PZN26" s="29"/>
      <c r="PZO26" s="29"/>
      <c r="PZP26" s="29"/>
      <c r="PZQ26" s="29"/>
      <c r="PZR26" s="29"/>
      <c r="PZS26" s="29"/>
      <c r="PZT26" s="29"/>
      <c r="PZU26" s="29"/>
      <c r="PZV26" s="29"/>
      <c r="PZW26" s="29"/>
      <c r="PZX26" s="29"/>
      <c r="PZY26" s="29"/>
      <c r="PZZ26" s="29"/>
      <c r="QAA26" s="29"/>
      <c r="QAB26" s="29"/>
      <c r="QAC26" s="29"/>
      <c r="QAD26" s="29"/>
      <c r="QAE26" s="29"/>
      <c r="QAF26" s="29"/>
      <c r="QAG26" s="29"/>
      <c r="QAH26" s="29"/>
      <c r="QAI26" s="29"/>
      <c r="QAJ26" s="29"/>
      <c r="QAK26" s="29"/>
      <c r="QAL26" s="29"/>
      <c r="QAM26" s="29"/>
      <c r="QAN26" s="29"/>
      <c r="QAO26" s="29"/>
      <c r="QAP26" s="29"/>
      <c r="QAQ26" s="29"/>
      <c r="QAR26" s="29"/>
      <c r="QAS26" s="29"/>
      <c r="QAT26" s="29"/>
      <c r="QAU26" s="29"/>
      <c r="QAV26" s="29"/>
      <c r="QAW26" s="29"/>
      <c r="QAX26" s="29"/>
      <c r="QAY26" s="29"/>
      <c r="QAZ26" s="29"/>
      <c r="QBA26" s="29"/>
      <c r="QBB26" s="29"/>
      <c r="QBC26" s="29"/>
      <c r="QBD26" s="29"/>
      <c r="QBE26" s="29"/>
      <c r="QBF26" s="29"/>
      <c r="QBG26" s="29"/>
      <c r="QBH26" s="29"/>
      <c r="QBI26" s="29"/>
      <c r="QBJ26" s="29"/>
      <c r="QBK26" s="29"/>
      <c r="QBL26" s="29"/>
      <c r="QBM26" s="29"/>
      <c r="QBN26" s="29"/>
      <c r="QBO26" s="29"/>
      <c r="QBP26" s="29"/>
      <c r="QBQ26" s="29"/>
      <c r="QBR26" s="29"/>
      <c r="QBS26" s="29"/>
      <c r="QBT26" s="29"/>
      <c r="QBU26" s="29"/>
      <c r="QBV26" s="29"/>
      <c r="QBW26" s="29"/>
      <c r="QBX26" s="29"/>
      <c r="QBY26" s="29"/>
      <c r="QBZ26" s="29"/>
      <c r="QCA26" s="29"/>
      <c r="QCB26" s="29"/>
      <c r="QCC26" s="29"/>
      <c r="QCD26" s="29"/>
      <c r="QCE26" s="29"/>
      <c r="QCF26" s="29"/>
      <c r="QCG26" s="29"/>
      <c r="QCH26" s="29"/>
      <c r="QCI26" s="29"/>
      <c r="QCJ26" s="29"/>
      <c r="QCK26" s="29"/>
      <c r="QCL26" s="29"/>
      <c r="QCM26" s="29"/>
      <c r="QCN26" s="29"/>
      <c r="QCO26" s="29"/>
      <c r="QCP26" s="29"/>
      <c r="QCQ26" s="29"/>
      <c r="QCR26" s="29"/>
      <c r="QCS26" s="29"/>
      <c r="QCT26" s="29"/>
      <c r="QCU26" s="29"/>
      <c r="QCV26" s="29"/>
      <c r="QCW26" s="29"/>
      <c r="QCX26" s="29"/>
      <c r="QCY26" s="29"/>
      <c r="QCZ26" s="29"/>
      <c r="QDA26" s="29"/>
      <c r="QDB26" s="29"/>
      <c r="QDC26" s="29"/>
      <c r="QDD26" s="29"/>
      <c r="QDE26" s="29"/>
      <c r="QDF26" s="29"/>
      <c r="QDG26" s="29"/>
      <c r="QDH26" s="29"/>
      <c r="QDI26" s="29"/>
      <c r="QDJ26" s="29"/>
      <c r="QDK26" s="29"/>
      <c r="QDL26" s="29"/>
      <c r="QDM26" s="29"/>
      <c r="QDN26" s="29"/>
      <c r="QDO26" s="29"/>
      <c r="QDP26" s="29"/>
      <c r="QDQ26" s="29"/>
      <c r="QDR26" s="29"/>
      <c r="QDS26" s="29"/>
      <c r="QDT26" s="29"/>
      <c r="QDU26" s="29"/>
      <c r="QDV26" s="29"/>
      <c r="QDW26" s="29"/>
      <c r="QDX26" s="29"/>
      <c r="QDY26" s="29"/>
      <c r="QDZ26" s="29"/>
      <c r="QEA26" s="29"/>
      <c r="QEB26" s="29"/>
      <c r="QEC26" s="29"/>
      <c r="QED26" s="29"/>
      <c r="QEE26" s="29"/>
      <c r="QEF26" s="29"/>
      <c r="QEG26" s="29"/>
      <c r="QEH26" s="29"/>
      <c r="QEI26" s="29"/>
      <c r="QEJ26" s="29"/>
      <c r="QEK26" s="29"/>
      <c r="QEL26" s="29"/>
      <c r="QEM26" s="29"/>
      <c r="QEN26" s="29"/>
      <c r="QEO26" s="29"/>
      <c r="QEP26" s="29"/>
      <c r="QEQ26" s="29"/>
      <c r="QER26" s="29"/>
      <c r="QES26" s="29"/>
      <c r="QET26" s="29"/>
      <c r="QEU26" s="29"/>
      <c r="QEV26" s="29"/>
      <c r="QEW26" s="29"/>
      <c r="QEX26" s="29"/>
      <c r="QEY26" s="29"/>
      <c r="QEZ26" s="29"/>
      <c r="QFA26" s="29"/>
      <c r="QFB26" s="29"/>
      <c r="QFC26" s="29"/>
      <c r="QFD26" s="29"/>
      <c r="QFE26" s="29"/>
      <c r="QFF26" s="29"/>
      <c r="QFG26" s="29"/>
      <c r="QFH26" s="29"/>
      <c r="QFI26" s="29"/>
      <c r="QFJ26" s="29"/>
      <c r="QFK26" s="29"/>
      <c r="QFL26" s="29"/>
      <c r="QFM26" s="29"/>
      <c r="QFN26" s="29"/>
      <c r="QFO26" s="29"/>
      <c r="QFP26" s="29"/>
      <c r="QFQ26" s="29"/>
      <c r="QFR26" s="29"/>
      <c r="QFS26" s="29"/>
      <c r="QFT26" s="29"/>
      <c r="QFU26" s="29"/>
      <c r="QFV26" s="29"/>
      <c r="QFW26" s="29"/>
      <c r="QFX26" s="29"/>
      <c r="QFY26" s="29"/>
      <c r="QFZ26" s="29"/>
      <c r="QGA26" s="29"/>
      <c r="QGB26" s="29"/>
      <c r="QGC26" s="29"/>
      <c r="QGD26" s="29"/>
      <c r="QGE26" s="29"/>
      <c r="QGF26" s="29"/>
      <c r="QGG26" s="29"/>
      <c r="QGH26" s="29"/>
      <c r="QGI26" s="29"/>
      <c r="QGJ26" s="29"/>
      <c r="QGK26" s="29"/>
      <c r="QGL26" s="29"/>
      <c r="QGM26" s="29"/>
      <c r="QGN26" s="29"/>
      <c r="QGO26" s="29"/>
      <c r="QGP26" s="29"/>
      <c r="QGQ26" s="29"/>
      <c r="QGR26" s="29"/>
      <c r="QGS26" s="29"/>
      <c r="QGT26" s="29"/>
      <c r="QGU26" s="29"/>
      <c r="QGV26" s="29"/>
      <c r="QGW26" s="29"/>
      <c r="QGX26" s="29"/>
      <c r="QGY26" s="29"/>
      <c r="QGZ26" s="29"/>
      <c r="QHA26" s="29"/>
      <c r="QHB26" s="29"/>
      <c r="QHC26" s="29"/>
      <c r="QHD26" s="29"/>
      <c r="QHE26" s="29"/>
      <c r="QHF26" s="29"/>
      <c r="QHG26" s="29"/>
      <c r="QHH26" s="29"/>
      <c r="QHI26" s="29"/>
      <c r="QHJ26" s="29"/>
      <c r="QHK26" s="29"/>
      <c r="QHL26" s="29"/>
      <c r="QHM26" s="29"/>
      <c r="QHN26" s="29"/>
      <c r="QHO26" s="29"/>
      <c r="QHP26" s="29"/>
      <c r="QHQ26" s="29"/>
      <c r="QHR26" s="29"/>
      <c r="QHS26" s="29"/>
      <c r="QHT26" s="29"/>
      <c r="QHU26" s="29"/>
      <c r="QHV26" s="29"/>
      <c r="QHW26" s="29"/>
      <c r="QHX26" s="29"/>
      <c r="QHY26" s="29"/>
      <c r="QHZ26" s="29"/>
      <c r="QIA26" s="29"/>
      <c r="QIB26" s="29"/>
      <c r="QIC26" s="29"/>
      <c r="QID26" s="29"/>
      <c r="QIE26" s="29"/>
      <c r="QIF26" s="29"/>
      <c r="QIG26" s="29"/>
      <c r="QIH26" s="29"/>
      <c r="QII26" s="29"/>
      <c r="QIJ26" s="29"/>
      <c r="QIK26" s="29"/>
      <c r="QIL26" s="29"/>
      <c r="QIM26" s="29"/>
      <c r="QIN26" s="29"/>
      <c r="QIO26" s="29"/>
      <c r="QIP26" s="29"/>
      <c r="QIQ26" s="29"/>
      <c r="QIR26" s="29"/>
      <c r="QIS26" s="29"/>
      <c r="QIT26" s="29"/>
      <c r="QIU26" s="29"/>
      <c r="QIV26" s="29"/>
      <c r="QIW26" s="29"/>
      <c r="QIX26" s="29"/>
      <c r="QIY26" s="29"/>
      <c r="QIZ26" s="29"/>
      <c r="QJA26" s="29"/>
      <c r="QJB26" s="29"/>
      <c r="QJC26" s="29"/>
      <c r="QJD26" s="29"/>
      <c r="QJE26" s="29"/>
      <c r="QJF26" s="29"/>
      <c r="QJG26" s="29"/>
      <c r="QJH26" s="29"/>
      <c r="QJI26" s="29"/>
      <c r="QJJ26" s="29"/>
      <c r="QJK26" s="29"/>
      <c r="QJL26" s="29"/>
      <c r="QJM26" s="29"/>
      <c r="QJN26" s="29"/>
      <c r="QJO26" s="29"/>
      <c r="QJP26" s="29"/>
      <c r="QJQ26" s="29"/>
      <c r="QJR26" s="29"/>
      <c r="QJS26" s="29"/>
      <c r="QJT26" s="29"/>
      <c r="QJU26" s="29"/>
      <c r="QJV26" s="29"/>
      <c r="QJW26" s="29"/>
      <c r="QJX26" s="29"/>
      <c r="QJY26" s="29"/>
      <c r="QJZ26" s="29"/>
      <c r="QKA26" s="29"/>
      <c r="QKB26" s="29"/>
      <c r="QKC26" s="29"/>
      <c r="QKD26" s="29"/>
      <c r="QKE26" s="29"/>
      <c r="QKF26" s="29"/>
      <c r="QKG26" s="29"/>
      <c r="QKH26" s="29"/>
      <c r="QKI26" s="29"/>
      <c r="QKJ26" s="29"/>
      <c r="QKK26" s="29"/>
      <c r="QKL26" s="29"/>
      <c r="QKM26" s="29"/>
      <c r="QKN26" s="29"/>
      <c r="QKO26" s="29"/>
      <c r="QKP26" s="29"/>
      <c r="QKQ26" s="29"/>
      <c r="QKR26" s="29"/>
      <c r="QKS26" s="29"/>
      <c r="QKT26" s="29"/>
      <c r="QKU26" s="29"/>
      <c r="QKV26" s="29"/>
      <c r="QKW26" s="29"/>
      <c r="QKX26" s="29"/>
      <c r="QKY26" s="29"/>
      <c r="QKZ26" s="29"/>
      <c r="QLA26" s="29"/>
      <c r="QLB26" s="29"/>
      <c r="QLC26" s="29"/>
      <c r="QLD26" s="29"/>
      <c r="QLE26" s="29"/>
      <c r="QLF26" s="29"/>
      <c r="QLG26" s="29"/>
      <c r="QLH26" s="29"/>
      <c r="QLI26" s="29"/>
      <c r="QLJ26" s="29"/>
      <c r="QLK26" s="29"/>
      <c r="QLL26" s="29"/>
      <c r="QLM26" s="29"/>
      <c r="QLN26" s="29"/>
      <c r="QLO26" s="29"/>
      <c r="QLP26" s="29"/>
      <c r="QLQ26" s="29"/>
      <c r="QLR26" s="29"/>
      <c r="QLS26" s="29"/>
      <c r="QLT26" s="29"/>
      <c r="QLU26" s="29"/>
      <c r="QLV26" s="29"/>
      <c r="QLW26" s="29"/>
      <c r="QLX26" s="29"/>
      <c r="QLY26" s="29"/>
      <c r="QLZ26" s="29"/>
      <c r="QMA26" s="29"/>
      <c r="QMB26" s="29"/>
      <c r="QMC26" s="29"/>
      <c r="QMD26" s="29"/>
      <c r="QME26" s="29"/>
      <c r="QMF26" s="29"/>
      <c r="QMG26" s="29"/>
      <c r="QMH26" s="29"/>
      <c r="QMI26" s="29"/>
      <c r="QMJ26" s="29"/>
      <c r="QMK26" s="29"/>
      <c r="QML26" s="29"/>
      <c r="QMM26" s="29"/>
      <c r="QMN26" s="29"/>
      <c r="QMO26" s="29"/>
      <c r="QMP26" s="29"/>
      <c r="QMQ26" s="29"/>
      <c r="QMR26" s="29"/>
      <c r="QMS26" s="29"/>
      <c r="QMT26" s="29"/>
      <c r="QMU26" s="29"/>
      <c r="QMV26" s="29"/>
      <c r="QMW26" s="29"/>
      <c r="QMX26" s="29"/>
      <c r="QMY26" s="29"/>
      <c r="QMZ26" s="29"/>
      <c r="QNA26" s="29"/>
      <c r="QNB26" s="29"/>
      <c r="QNC26" s="29"/>
      <c r="QND26" s="29"/>
      <c r="QNE26" s="29"/>
      <c r="QNF26" s="29"/>
      <c r="QNG26" s="29"/>
      <c r="QNH26" s="29"/>
      <c r="QNI26" s="29"/>
      <c r="QNJ26" s="29"/>
      <c r="QNK26" s="29"/>
      <c r="QNL26" s="29"/>
      <c r="QNM26" s="29"/>
      <c r="QNN26" s="29"/>
      <c r="QNO26" s="29"/>
      <c r="QNP26" s="29"/>
      <c r="QNQ26" s="29"/>
      <c r="QNR26" s="29"/>
      <c r="QNS26" s="29"/>
      <c r="QNT26" s="29"/>
      <c r="QNU26" s="29"/>
      <c r="QNV26" s="29"/>
      <c r="QNW26" s="29"/>
      <c r="QNX26" s="29"/>
      <c r="QNY26" s="29"/>
      <c r="QNZ26" s="29"/>
      <c r="QOA26" s="29"/>
      <c r="QOB26" s="29"/>
      <c r="QOC26" s="29"/>
      <c r="QOD26" s="29"/>
      <c r="QOE26" s="29"/>
      <c r="QOF26" s="29"/>
      <c r="QOG26" s="29"/>
      <c r="QOH26" s="29"/>
      <c r="QOI26" s="29"/>
      <c r="QOJ26" s="29"/>
      <c r="QOK26" s="29"/>
      <c r="QOL26" s="29"/>
      <c r="QOM26" s="29"/>
      <c r="QON26" s="29"/>
      <c r="QOO26" s="29"/>
      <c r="QOP26" s="29"/>
      <c r="QOQ26" s="29"/>
      <c r="QOR26" s="29"/>
      <c r="QOS26" s="29"/>
      <c r="QOT26" s="29"/>
      <c r="QOU26" s="29"/>
      <c r="QOV26" s="29"/>
      <c r="QOW26" s="29"/>
      <c r="QOX26" s="29"/>
      <c r="QOY26" s="29"/>
      <c r="QOZ26" s="29"/>
      <c r="QPA26" s="29"/>
      <c r="QPB26" s="29"/>
      <c r="QPC26" s="29"/>
      <c r="QPD26" s="29"/>
      <c r="QPE26" s="29"/>
      <c r="QPF26" s="29"/>
      <c r="QPG26" s="29"/>
      <c r="QPH26" s="29"/>
      <c r="QPI26" s="29"/>
      <c r="QPJ26" s="29"/>
      <c r="QPK26" s="29"/>
      <c r="QPL26" s="29"/>
      <c r="QPM26" s="29"/>
      <c r="QPN26" s="29"/>
      <c r="QPO26" s="29"/>
      <c r="QPP26" s="29"/>
      <c r="QPQ26" s="29"/>
      <c r="QPR26" s="29"/>
      <c r="QPS26" s="29"/>
      <c r="QPT26" s="29"/>
      <c r="QPU26" s="29"/>
      <c r="QPV26" s="29"/>
      <c r="QPW26" s="29"/>
      <c r="QPX26" s="29"/>
      <c r="QPY26" s="29"/>
      <c r="QPZ26" s="29"/>
      <c r="QQA26" s="29"/>
      <c r="QQB26" s="29"/>
      <c r="QQC26" s="29"/>
      <c r="QQD26" s="29"/>
      <c r="QQE26" s="29"/>
      <c r="QQF26" s="29"/>
      <c r="QQG26" s="29"/>
      <c r="QQH26" s="29"/>
      <c r="QQI26" s="29"/>
      <c r="QQJ26" s="29"/>
      <c r="QQK26" s="29"/>
      <c r="QQL26" s="29"/>
      <c r="QQM26" s="29"/>
      <c r="QQN26" s="29"/>
      <c r="QQO26" s="29"/>
      <c r="QQP26" s="29"/>
      <c r="QQQ26" s="29"/>
      <c r="QQR26" s="29"/>
      <c r="QQS26" s="29"/>
      <c r="QQT26" s="29"/>
      <c r="QQU26" s="29"/>
      <c r="QQV26" s="29"/>
      <c r="QQW26" s="29"/>
      <c r="QQX26" s="29"/>
      <c r="QQY26" s="29"/>
      <c r="QQZ26" s="29"/>
      <c r="QRA26" s="29"/>
      <c r="QRB26" s="29"/>
      <c r="QRC26" s="29"/>
      <c r="QRD26" s="29"/>
      <c r="QRE26" s="29"/>
      <c r="QRF26" s="29"/>
      <c r="QRG26" s="29"/>
      <c r="QRH26" s="29"/>
      <c r="QRI26" s="29"/>
      <c r="QRJ26" s="29"/>
      <c r="QRK26" s="29"/>
      <c r="QRL26" s="29"/>
      <c r="QRM26" s="29"/>
      <c r="QRN26" s="29"/>
      <c r="QRO26" s="29"/>
      <c r="QRP26" s="29"/>
      <c r="QRQ26" s="29"/>
      <c r="QRR26" s="29"/>
      <c r="QRS26" s="29"/>
      <c r="QRT26" s="29"/>
      <c r="QRU26" s="29"/>
      <c r="QRV26" s="29"/>
      <c r="QRW26" s="29"/>
      <c r="QRX26" s="29"/>
      <c r="QRY26" s="29"/>
      <c r="QRZ26" s="29"/>
      <c r="QSA26" s="29"/>
      <c r="QSB26" s="29"/>
      <c r="QSC26" s="29"/>
      <c r="QSD26" s="29"/>
      <c r="QSE26" s="29"/>
      <c r="QSF26" s="29"/>
      <c r="QSG26" s="29"/>
      <c r="QSH26" s="29"/>
      <c r="QSI26" s="29"/>
      <c r="QSJ26" s="29"/>
      <c r="QSK26" s="29"/>
      <c r="QSL26" s="29"/>
      <c r="QSM26" s="29"/>
      <c r="QSN26" s="29"/>
      <c r="QSO26" s="29"/>
      <c r="QSP26" s="29"/>
      <c r="QSQ26" s="29"/>
      <c r="QSR26" s="29"/>
      <c r="QSS26" s="29"/>
      <c r="QST26" s="29"/>
      <c r="QSU26" s="29"/>
      <c r="QSV26" s="29"/>
      <c r="QSW26" s="29"/>
      <c r="QSX26" s="29"/>
      <c r="QSY26" s="29"/>
      <c r="QSZ26" s="29"/>
      <c r="QTA26" s="29"/>
      <c r="QTB26" s="29"/>
      <c r="QTC26" s="29"/>
      <c r="QTD26" s="29"/>
      <c r="QTE26" s="29"/>
      <c r="QTF26" s="29"/>
      <c r="QTG26" s="29"/>
      <c r="QTH26" s="29"/>
      <c r="QTI26" s="29"/>
      <c r="QTJ26" s="29"/>
      <c r="QTK26" s="29"/>
      <c r="QTL26" s="29"/>
      <c r="QTM26" s="29"/>
      <c r="QTN26" s="29"/>
      <c r="QTO26" s="29"/>
      <c r="QTP26" s="29"/>
      <c r="QTQ26" s="29"/>
      <c r="QTR26" s="29"/>
      <c r="QTS26" s="29"/>
      <c r="QTT26" s="29"/>
      <c r="QTU26" s="29"/>
      <c r="QTV26" s="29"/>
      <c r="QTW26" s="29"/>
      <c r="QTX26" s="29"/>
      <c r="QTY26" s="29"/>
      <c r="QTZ26" s="29"/>
      <c r="QUA26" s="29"/>
      <c r="QUB26" s="29"/>
      <c r="QUC26" s="29"/>
      <c r="QUD26" s="29"/>
      <c r="QUE26" s="29"/>
      <c r="QUF26" s="29"/>
      <c r="QUG26" s="29"/>
      <c r="QUH26" s="29"/>
      <c r="QUI26" s="29"/>
      <c r="QUJ26" s="29"/>
      <c r="QUK26" s="29"/>
      <c r="QUL26" s="29"/>
      <c r="QUM26" s="29"/>
      <c r="QUN26" s="29"/>
      <c r="QUO26" s="29"/>
      <c r="QUP26" s="29"/>
      <c r="QUQ26" s="29"/>
      <c r="QUR26" s="29"/>
      <c r="QUS26" s="29"/>
      <c r="QUT26" s="29"/>
      <c r="QUU26" s="29"/>
      <c r="QUV26" s="29"/>
      <c r="QUW26" s="29"/>
      <c r="QUX26" s="29"/>
      <c r="QUY26" s="29"/>
      <c r="QUZ26" s="29"/>
      <c r="QVA26" s="29"/>
      <c r="QVB26" s="29"/>
      <c r="QVC26" s="29"/>
      <c r="QVD26" s="29"/>
      <c r="QVE26" s="29"/>
      <c r="QVF26" s="29"/>
      <c r="QVG26" s="29"/>
      <c r="QVH26" s="29"/>
      <c r="QVI26" s="29"/>
      <c r="QVJ26" s="29"/>
      <c r="QVK26" s="29"/>
      <c r="QVL26" s="29"/>
      <c r="QVM26" s="29"/>
      <c r="QVN26" s="29"/>
      <c r="QVO26" s="29"/>
      <c r="QVP26" s="29"/>
      <c r="QVQ26" s="29"/>
      <c r="QVR26" s="29"/>
      <c r="QVS26" s="29"/>
      <c r="QVT26" s="29"/>
      <c r="QVU26" s="29"/>
      <c r="QVV26" s="29"/>
      <c r="QVW26" s="29"/>
      <c r="QVX26" s="29"/>
      <c r="QVY26" s="29"/>
      <c r="QVZ26" s="29"/>
      <c r="QWA26" s="29"/>
      <c r="QWB26" s="29"/>
      <c r="QWC26" s="29"/>
      <c r="QWD26" s="29"/>
      <c r="QWE26" s="29"/>
      <c r="QWF26" s="29"/>
      <c r="QWG26" s="29"/>
      <c r="QWH26" s="29"/>
      <c r="QWI26" s="29"/>
      <c r="QWJ26" s="29"/>
      <c r="QWK26" s="29"/>
      <c r="QWL26" s="29"/>
      <c r="QWM26" s="29"/>
      <c r="QWN26" s="29"/>
      <c r="QWO26" s="29"/>
      <c r="QWP26" s="29"/>
      <c r="QWQ26" s="29"/>
      <c r="QWR26" s="29"/>
      <c r="QWS26" s="29"/>
      <c r="QWT26" s="29"/>
      <c r="QWU26" s="29"/>
      <c r="QWV26" s="29"/>
      <c r="QWW26" s="29"/>
      <c r="QWX26" s="29"/>
      <c r="QWY26" s="29"/>
      <c r="QWZ26" s="29"/>
      <c r="QXA26" s="29"/>
      <c r="QXB26" s="29"/>
      <c r="QXC26" s="29"/>
      <c r="QXD26" s="29"/>
      <c r="QXE26" s="29"/>
      <c r="QXF26" s="29"/>
      <c r="QXG26" s="29"/>
      <c r="QXH26" s="29"/>
      <c r="QXI26" s="29"/>
      <c r="QXJ26" s="29"/>
      <c r="QXK26" s="29"/>
      <c r="QXL26" s="29"/>
      <c r="QXM26" s="29"/>
      <c r="QXN26" s="29"/>
      <c r="QXO26" s="29"/>
      <c r="QXP26" s="29"/>
      <c r="QXQ26" s="29"/>
      <c r="QXR26" s="29"/>
      <c r="QXS26" s="29"/>
      <c r="QXT26" s="29"/>
      <c r="QXU26" s="29"/>
      <c r="QXV26" s="29"/>
      <c r="QXW26" s="29"/>
      <c r="QXX26" s="29"/>
      <c r="QXY26" s="29"/>
      <c r="QXZ26" s="29"/>
      <c r="QYA26" s="29"/>
      <c r="QYB26" s="29"/>
      <c r="QYC26" s="29"/>
      <c r="QYD26" s="29"/>
      <c r="QYE26" s="29"/>
      <c r="QYF26" s="29"/>
      <c r="QYG26" s="29"/>
      <c r="QYH26" s="29"/>
      <c r="QYI26" s="29"/>
      <c r="QYJ26" s="29"/>
      <c r="QYK26" s="29"/>
      <c r="QYL26" s="29"/>
      <c r="QYM26" s="29"/>
      <c r="QYN26" s="29"/>
      <c r="QYO26" s="29"/>
      <c r="QYP26" s="29"/>
      <c r="QYQ26" s="29"/>
      <c r="QYR26" s="29"/>
      <c r="QYS26" s="29"/>
      <c r="QYT26" s="29"/>
      <c r="QYU26" s="29"/>
      <c r="QYV26" s="29"/>
      <c r="QYW26" s="29"/>
      <c r="QYX26" s="29"/>
      <c r="QYY26" s="29"/>
      <c r="QYZ26" s="29"/>
      <c r="QZA26" s="29"/>
      <c r="QZB26" s="29"/>
      <c r="QZC26" s="29"/>
      <c r="QZD26" s="29"/>
      <c r="QZE26" s="29"/>
      <c r="QZF26" s="29"/>
      <c r="QZG26" s="29"/>
      <c r="QZH26" s="29"/>
      <c r="QZI26" s="29"/>
      <c r="QZJ26" s="29"/>
      <c r="QZK26" s="29"/>
      <c r="QZL26" s="29"/>
      <c r="QZM26" s="29"/>
      <c r="QZN26" s="29"/>
      <c r="QZO26" s="29"/>
      <c r="QZP26" s="29"/>
      <c r="QZQ26" s="29"/>
      <c r="QZR26" s="29"/>
      <c r="QZS26" s="29"/>
      <c r="QZT26" s="29"/>
      <c r="QZU26" s="29"/>
      <c r="QZV26" s="29"/>
      <c r="QZW26" s="29"/>
      <c r="QZX26" s="29"/>
      <c r="QZY26" s="29"/>
      <c r="QZZ26" s="29"/>
      <c r="RAA26" s="29"/>
      <c r="RAB26" s="29"/>
      <c r="RAC26" s="29"/>
      <c r="RAD26" s="29"/>
      <c r="RAE26" s="29"/>
      <c r="RAF26" s="29"/>
      <c r="RAG26" s="29"/>
      <c r="RAH26" s="29"/>
      <c r="RAI26" s="29"/>
      <c r="RAJ26" s="29"/>
      <c r="RAK26" s="29"/>
      <c r="RAL26" s="29"/>
      <c r="RAM26" s="29"/>
      <c r="RAN26" s="29"/>
      <c r="RAO26" s="29"/>
      <c r="RAP26" s="29"/>
      <c r="RAQ26" s="29"/>
      <c r="RAR26" s="29"/>
      <c r="RAS26" s="29"/>
      <c r="RAT26" s="29"/>
      <c r="RAU26" s="29"/>
      <c r="RAV26" s="29"/>
      <c r="RAW26" s="29"/>
      <c r="RAX26" s="29"/>
      <c r="RAY26" s="29"/>
      <c r="RAZ26" s="29"/>
      <c r="RBA26" s="29"/>
      <c r="RBB26" s="29"/>
      <c r="RBC26" s="29"/>
      <c r="RBD26" s="29"/>
      <c r="RBE26" s="29"/>
      <c r="RBF26" s="29"/>
      <c r="RBG26" s="29"/>
      <c r="RBH26" s="29"/>
      <c r="RBI26" s="29"/>
      <c r="RBJ26" s="29"/>
      <c r="RBK26" s="29"/>
      <c r="RBL26" s="29"/>
      <c r="RBM26" s="29"/>
      <c r="RBN26" s="29"/>
      <c r="RBO26" s="29"/>
      <c r="RBP26" s="29"/>
      <c r="RBQ26" s="29"/>
      <c r="RBR26" s="29"/>
      <c r="RBS26" s="29"/>
      <c r="RBT26" s="29"/>
      <c r="RBU26" s="29"/>
      <c r="RBV26" s="29"/>
      <c r="RBW26" s="29"/>
      <c r="RBX26" s="29"/>
      <c r="RBY26" s="29"/>
      <c r="RBZ26" s="29"/>
      <c r="RCA26" s="29"/>
      <c r="RCB26" s="29"/>
      <c r="RCC26" s="29"/>
      <c r="RCD26" s="29"/>
      <c r="RCE26" s="29"/>
      <c r="RCF26" s="29"/>
      <c r="RCG26" s="29"/>
      <c r="RCH26" s="29"/>
      <c r="RCI26" s="29"/>
      <c r="RCJ26" s="29"/>
      <c r="RCK26" s="29"/>
      <c r="RCL26" s="29"/>
      <c r="RCM26" s="29"/>
      <c r="RCN26" s="29"/>
      <c r="RCO26" s="29"/>
      <c r="RCP26" s="29"/>
      <c r="RCQ26" s="29"/>
      <c r="RCR26" s="29"/>
      <c r="RCS26" s="29"/>
      <c r="RCT26" s="29"/>
      <c r="RCU26" s="29"/>
      <c r="RCV26" s="29"/>
      <c r="RCW26" s="29"/>
      <c r="RCX26" s="29"/>
      <c r="RCY26" s="29"/>
      <c r="RCZ26" s="29"/>
      <c r="RDA26" s="29"/>
      <c r="RDB26" s="29"/>
      <c r="RDC26" s="29"/>
      <c r="RDD26" s="29"/>
      <c r="RDE26" s="29"/>
      <c r="RDF26" s="29"/>
      <c r="RDG26" s="29"/>
      <c r="RDH26" s="29"/>
      <c r="RDI26" s="29"/>
      <c r="RDJ26" s="29"/>
      <c r="RDK26" s="29"/>
      <c r="RDL26" s="29"/>
      <c r="RDM26" s="29"/>
      <c r="RDN26" s="29"/>
      <c r="RDO26" s="29"/>
      <c r="RDP26" s="29"/>
      <c r="RDQ26" s="29"/>
      <c r="RDR26" s="29"/>
      <c r="RDS26" s="29"/>
      <c r="RDT26" s="29"/>
      <c r="RDU26" s="29"/>
      <c r="RDV26" s="29"/>
      <c r="RDW26" s="29"/>
      <c r="RDX26" s="29"/>
      <c r="RDY26" s="29"/>
      <c r="RDZ26" s="29"/>
      <c r="REA26" s="29"/>
      <c r="REB26" s="29"/>
      <c r="REC26" s="29"/>
      <c r="RED26" s="29"/>
      <c r="REE26" s="29"/>
      <c r="REF26" s="29"/>
      <c r="REG26" s="29"/>
      <c r="REH26" s="29"/>
      <c r="REI26" s="29"/>
      <c r="REJ26" s="29"/>
      <c r="REK26" s="29"/>
      <c r="REL26" s="29"/>
      <c r="REM26" s="29"/>
      <c r="REN26" s="29"/>
      <c r="REO26" s="29"/>
      <c r="REP26" s="29"/>
      <c r="REQ26" s="29"/>
      <c r="RER26" s="29"/>
      <c r="RES26" s="29"/>
      <c r="RET26" s="29"/>
      <c r="REU26" s="29"/>
      <c r="REV26" s="29"/>
      <c r="REW26" s="29"/>
      <c r="REX26" s="29"/>
      <c r="REY26" s="29"/>
      <c r="REZ26" s="29"/>
      <c r="RFA26" s="29"/>
      <c r="RFB26" s="29"/>
      <c r="RFC26" s="29"/>
      <c r="RFD26" s="29"/>
      <c r="RFE26" s="29"/>
      <c r="RFF26" s="29"/>
      <c r="RFG26" s="29"/>
      <c r="RFH26" s="29"/>
      <c r="RFI26" s="29"/>
      <c r="RFJ26" s="29"/>
      <c r="RFK26" s="29"/>
      <c r="RFL26" s="29"/>
      <c r="RFM26" s="29"/>
      <c r="RFN26" s="29"/>
      <c r="RFO26" s="29"/>
      <c r="RFP26" s="29"/>
      <c r="RFQ26" s="29"/>
      <c r="RFR26" s="29"/>
      <c r="RFS26" s="29"/>
      <c r="RFT26" s="29"/>
      <c r="RFU26" s="29"/>
      <c r="RFV26" s="29"/>
      <c r="RFW26" s="29"/>
      <c r="RFX26" s="29"/>
      <c r="RFY26" s="29"/>
      <c r="RFZ26" s="29"/>
      <c r="RGA26" s="29"/>
      <c r="RGB26" s="29"/>
      <c r="RGC26" s="29"/>
      <c r="RGD26" s="29"/>
      <c r="RGE26" s="29"/>
      <c r="RGF26" s="29"/>
      <c r="RGG26" s="29"/>
      <c r="RGH26" s="29"/>
      <c r="RGI26" s="29"/>
      <c r="RGJ26" s="29"/>
      <c r="RGK26" s="29"/>
      <c r="RGL26" s="29"/>
      <c r="RGM26" s="29"/>
      <c r="RGN26" s="29"/>
      <c r="RGO26" s="29"/>
      <c r="RGP26" s="29"/>
      <c r="RGQ26" s="29"/>
      <c r="RGR26" s="29"/>
      <c r="RGS26" s="29"/>
      <c r="RGT26" s="29"/>
      <c r="RGU26" s="29"/>
      <c r="RGV26" s="29"/>
      <c r="RGW26" s="29"/>
      <c r="RGX26" s="29"/>
      <c r="RGY26" s="29"/>
      <c r="RGZ26" s="29"/>
      <c r="RHA26" s="29"/>
      <c r="RHB26" s="29"/>
      <c r="RHC26" s="29"/>
      <c r="RHD26" s="29"/>
      <c r="RHE26" s="29"/>
      <c r="RHF26" s="29"/>
      <c r="RHG26" s="29"/>
      <c r="RHH26" s="29"/>
      <c r="RHI26" s="29"/>
      <c r="RHJ26" s="29"/>
      <c r="RHK26" s="29"/>
      <c r="RHL26" s="29"/>
      <c r="RHM26" s="29"/>
      <c r="RHN26" s="29"/>
      <c r="RHO26" s="29"/>
      <c r="RHP26" s="29"/>
      <c r="RHQ26" s="29"/>
      <c r="RHR26" s="29"/>
      <c r="RHS26" s="29"/>
      <c r="RHT26" s="29"/>
      <c r="RHU26" s="29"/>
      <c r="RHV26" s="29"/>
      <c r="RHW26" s="29"/>
      <c r="RHX26" s="29"/>
      <c r="RHY26" s="29"/>
      <c r="RHZ26" s="29"/>
      <c r="RIA26" s="29"/>
      <c r="RIB26" s="29"/>
      <c r="RIC26" s="29"/>
      <c r="RID26" s="29"/>
      <c r="RIE26" s="29"/>
      <c r="RIF26" s="29"/>
      <c r="RIG26" s="29"/>
      <c r="RIH26" s="29"/>
      <c r="RII26" s="29"/>
      <c r="RIJ26" s="29"/>
      <c r="RIK26" s="29"/>
      <c r="RIL26" s="29"/>
      <c r="RIM26" s="29"/>
      <c r="RIN26" s="29"/>
      <c r="RIO26" s="29"/>
      <c r="RIP26" s="29"/>
      <c r="RIQ26" s="29"/>
      <c r="RIR26" s="29"/>
      <c r="RIS26" s="29"/>
      <c r="RIT26" s="29"/>
      <c r="RIU26" s="29"/>
      <c r="RIV26" s="29"/>
      <c r="RIW26" s="29"/>
      <c r="RIX26" s="29"/>
      <c r="RIY26" s="29"/>
      <c r="RIZ26" s="29"/>
      <c r="RJA26" s="29"/>
      <c r="RJB26" s="29"/>
      <c r="RJC26" s="29"/>
      <c r="RJD26" s="29"/>
      <c r="RJE26" s="29"/>
      <c r="RJF26" s="29"/>
      <c r="RJG26" s="29"/>
      <c r="RJH26" s="29"/>
      <c r="RJI26" s="29"/>
      <c r="RJJ26" s="29"/>
      <c r="RJK26" s="29"/>
      <c r="RJL26" s="29"/>
      <c r="RJM26" s="29"/>
      <c r="RJN26" s="29"/>
      <c r="RJO26" s="29"/>
      <c r="RJP26" s="29"/>
      <c r="RJQ26" s="29"/>
      <c r="RJR26" s="29"/>
      <c r="RJS26" s="29"/>
      <c r="RJT26" s="29"/>
      <c r="RJU26" s="29"/>
      <c r="RJV26" s="29"/>
      <c r="RJW26" s="29"/>
      <c r="RJX26" s="29"/>
      <c r="RJY26" s="29"/>
      <c r="RJZ26" s="29"/>
      <c r="RKA26" s="29"/>
      <c r="RKB26" s="29"/>
      <c r="RKC26" s="29"/>
      <c r="RKD26" s="29"/>
      <c r="RKE26" s="29"/>
      <c r="RKF26" s="29"/>
      <c r="RKG26" s="29"/>
      <c r="RKH26" s="29"/>
      <c r="RKI26" s="29"/>
      <c r="RKJ26" s="29"/>
      <c r="RKK26" s="29"/>
      <c r="RKL26" s="29"/>
      <c r="RKM26" s="29"/>
      <c r="RKN26" s="29"/>
      <c r="RKO26" s="29"/>
      <c r="RKP26" s="29"/>
      <c r="RKQ26" s="29"/>
      <c r="RKR26" s="29"/>
      <c r="RKS26" s="29"/>
      <c r="RKT26" s="29"/>
      <c r="RKU26" s="29"/>
      <c r="RKV26" s="29"/>
      <c r="RKW26" s="29"/>
      <c r="RKX26" s="29"/>
      <c r="RKY26" s="29"/>
      <c r="RKZ26" s="29"/>
      <c r="RLA26" s="29"/>
      <c r="RLB26" s="29"/>
      <c r="RLC26" s="29"/>
      <c r="RLD26" s="29"/>
      <c r="RLE26" s="29"/>
      <c r="RLF26" s="29"/>
      <c r="RLG26" s="29"/>
      <c r="RLH26" s="29"/>
      <c r="RLI26" s="29"/>
      <c r="RLJ26" s="29"/>
      <c r="RLK26" s="29"/>
      <c r="RLL26" s="29"/>
      <c r="RLM26" s="29"/>
      <c r="RLN26" s="29"/>
      <c r="RLO26" s="29"/>
      <c r="RLP26" s="29"/>
      <c r="RLQ26" s="29"/>
      <c r="RLR26" s="29"/>
      <c r="RLS26" s="29"/>
      <c r="RLT26" s="29"/>
      <c r="RLU26" s="29"/>
      <c r="RLV26" s="29"/>
      <c r="RLW26" s="29"/>
      <c r="RLX26" s="29"/>
      <c r="RLY26" s="29"/>
      <c r="RLZ26" s="29"/>
      <c r="RMA26" s="29"/>
      <c r="RMB26" s="29"/>
      <c r="RMC26" s="29"/>
      <c r="RMD26" s="29"/>
      <c r="RME26" s="29"/>
      <c r="RMF26" s="29"/>
      <c r="RMG26" s="29"/>
      <c r="RMH26" s="29"/>
      <c r="RMI26" s="29"/>
      <c r="RMJ26" s="29"/>
      <c r="RMK26" s="29"/>
      <c r="RML26" s="29"/>
      <c r="RMM26" s="29"/>
      <c r="RMN26" s="29"/>
      <c r="RMO26" s="29"/>
      <c r="RMP26" s="29"/>
      <c r="RMQ26" s="29"/>
      <c r="RMR26" s="29"/>
      <c r="RMS26" s="29"/>
      <c r="RMT26" s="29"/>
      <c r="RMU26" s="29"/>
      <c r="RMV26" s="29"/>
      <c r="RMW26" s="29"/>
      <c r="RMX26" s="29"/>
      <c r="RMY26" s="29"/>
      <c r="RMZ26" s="29"/>
      <c r="RNA26" s="29"/>
      <c r="RNB26" s="29"/>
      <c r="RNC26" s="29"/>
      <c r="RND26" s="29"/>
      <c r="RNE26" s="29"/>
      <c r="RNF26" s="29"/>
      <c r="RNG26" s="29"/>
      <c r="RNH26" s="29"/>
      <c r="RNI26" s="29"/>
      <c r="RNJ26" s="29"/>
      <c r="RNK26" s="29"/>
      <c r="RNL26" s="29"/>
      <c r="RNM26" s="29"/>
      <c r="RNN26" s="29"/>
      <c r="RNO26" s="29"/>
      <c r="RNP26" s="29"/>
      <c r="RNQ26" s="29"/>
      <c r="RNR26" s="29"/>
      <c r="RNS26" s="29"/>
      <c r="RNT26" s="29"/>
      <c r="RNU26" s="29"/>
      <c r="RNV26" s="29"/>
      <c r="RNW26" s="29"/>
      <c r="RNX26" s="29"/>
      <c r="RNY26" s="29"/>
      <c r="RNZ26" s="29"/>
      <c r="ROA26" s="29"/>
      <c r="ROB26" s="29"/>
      <c r="ROC26" s="29"/>
      <c r="ROD26" s="29"/>
      <c r="ROE26" s="29"/>
      <c r="ROF26" s="29"/>
      <c r="ROG26" s="29"/>
      <c r="ROH26" s="29"/>
      <c r="ROI26" s="29"/>
      <c r="ROJ26" s="29"/>
      <c r="ROK26" s="29"/>
      <c r="ROL26" s="29"/>
      <c r="ROM26" s="29"/>
      <c r="RON26" s="29"/>
      <c r="ROO26" s="29"/>
      <c r="ROP26" s="29"/>
      <c r="ROQ26" s="29"/>
      <c r="ROR26" s="29"/>
      <c r="ROS26" s="29"/>
      <c r="ROT26" s="29"/>
      <c r="ROU26" s="29"/>
      <c r="ROV26" s="29"/>
      <c r="ROW26" s="29"/>
      <c r="ROX26" s="29"/>
      <c r="ROY26" s="29"/>
      <c r="ROZ26" s="29"/>
      <c r="RPA26" s="29"/>
      <c r="RPB26" s="29"/>
      <c r="RPC26" s="29"/>
      <c r="RPD26" s="29"/>
      <c r="RPE26" s="29"/>
      <c r="RPF26" s="29"/>
      <c r="RPG26" s="29"/>
      <c r="RPH26" s="29"/>
      <c r="RPI26" s="29"/>
      <c r="RPJ26" s="29"/>
      <c r="RPK26" s="29"/>
      <c r="RPL26" s="29"/>
      <c r="RPM26" s="29"/>
      <c r="RPN26" s="29"/>
      <c r="RPO26" s="29"/>
      <c r="RPP26" s="29"/>
      <c r="RPQ26" s="29"/>
      <c r="RPR26" s="29"/>
      <c r="RPS26" s="29"/>
      <c r="RPT26" s="29"/>
      <c r="RPU26" s="29"/>
      <c r="RPV26" s="29"/>
      <c r="RPW26" s="29"/>
      <c r="RPX26" s="29"/>
      <c r="RPY26" s="29"/>
      <c r="RPZ26" s="29"/>
      <c r="RQA26" s="29"/>
      <c r="RQB26" s="29"/>
      <c r="RQC26" s="29"/>
      <c r="RQD26" s="29"/>
      <c r="RQE26" s="29"/>
      <c r="RQF26" s="29"/>
      <c r="RQG26" s="29"/>
      <c r="RQH26" s="29"/>
      <c r="RQI26" s="29"/>
      <c r="RQJ26" s="29"/>
      <c r="RQK26" s="29"/>
      <c r="RQL26" s="29"/>
      <c r="RQM26" s="29"/>
      <c r="RQN26" s="29"/>
      <c r="RQO26" s="29"/>
      <c r="RQP26" s="29"/>
      <c r="RQQ26" s="29"/>
      <c r="RQR26" s="29"/>
      <c r="RQS26" s="29"/>
      <c r="RQT26" s="29"/>
      <c r="RQU26" s="29"/>
      <c r="RQV26" s="29"/>
      <c r="RQW26" s="29"/>
      <c r="RQX26" s="29"/>
      <c r="RQY26" s="29"/>
      <c r="RQZ26" s="29"/>
      <c r="RRA26" s="29"/>
      <c r="RRB26" s="29"/>
      <c r="RRC26" s="29"/>
      <c r="RRD26" s="29"/>
      <c r="RRE26" s="29"/>
      <c r="RRF26" s="29"/>
      <c r="RRG26" s="29"/>
      <c r="RRH26" s="29"/>
      <c r="RRI26" s="29"/>
      <c r="RRJ26" s="29"/>
      <c r="RRK26" s="29"/>
      <c r="RRL26" s="29"/>
      <c r="RRM26" s="29"/>
      <c r="RRN26" s="29"/>
      <c r="RRO26" s="29"/>
      <c r="RRP26" s="29"/>
      <c r="RRQ26" s="29"/>
      <c r="RRR26" s="29"/>
      <c r="RRS26" s="29"/>
      <c r="RRT26" s="29"/>
      <c r="RRU26" s="29"/>
      <c r="RRV26" s="29"/>
      <c r="RRW26" s="29"/>
      <c r="RRX26" s="29"/>
      <c r="RRY26" s="29"/>
      <c r="RRZ26" s="29"/>
      <c r="RSA26" s="29"/>
      <c r="RSB26" s="29"/>
      <c r="RSC26" s="29"/>
      <c r="RSD26" s="29"/>
      <c r="RSE26" s="29"/>
      <c r="RSF26" s="29"/>
      <c r="RSG26" s="29"/>
      <c r="RSH26" s="29"/>
      <c r="RSI26" s="29"/>
      <c r="RSJ26" s="29"/>
      <c r="RSK26" s="29"/>
      <c r="RSL26" s="29"/>
      <c r="RSM26" s="29"/>
      <c r="RSN26" s="29"/>
      <c r="RSO26" s="29"/>
      <c r="RSP26" s="29"/>
      <c r="RSQ26" s="29"/>
      <c r="RSR26" s="29"/>
      <c r="RSS26" s="29"/>
      <c r="RST26" s="29"/>
      <c r="RSU26" s="29"/>
      <c r="RSV26" s="29"/>
      <c r="RSW26" s="29"/>
      <c r="RSX26" s="29"/>
      <c r="RSY26" s="29"/>
      <c r="RSZ26" s="29"/>
      <c r="RTA26" s="29"/>
      <c r="RTB26" s="29"/>
      <c r="RTC26" s="29"/>
      <c r="RTD26" s="29"/>
      <c r="RTE26" s="29"/>
      <c r="RTF26" s="29"/>
      <c r="RTG26" s="29"/>
      <c r="RTH26" s="29"/>
      <c r="RTI26" s="29"/>
      <c r="RTJ26" s="29"/>
      <c r="RTK26" s="29"/>
      <c r="RTL26" s="29"/>
      <c r="RTM26" s="29"/>
      <c r="RTN26" s="29"/>
      <c r="RTO26" s="29"/>
      <c r="RTP26" s="29"/>
      <c r="RTQ26" s="29"/>
      <c r="RTR26" s="29"/>
      <c r="RTS26" s="29"/>
      <c r="RTT26" s="29"/>
      <c r="RTU26" s="29"/>
      <c r="RTV26" s="29"/>
      <c r="RTW26" s="29"/>
      <c r="RTX26" s="29"/>
      <c r="RTY26" s="29"/>
      <c r="RTZ26" s="29"/>
      <c r="RUA26" s="29"/>
      <c r="RUB26" s="29"/>
      <c r="RUC26" s="29"/>
      <c r="RUD26" s="29"/>
      <c r="RUE26" s="29"/>
      <c r="RUF26" s="29"/>
      <c r="RUG26" s="29"/>
      <c r="RUH26" s="29"/>
      <c r="RUI26" s="29"/>
      <c r="RUJ26" s="29"/>
      <c r="RUK26" s="29"/>
      <c r="RUL26" s="29"/>
      <c r="RUM26" s="29"/>
      <c r="RUN26" s="29"/>
      <c r="RUO26" s="29"/>
      <c r="RUP26" s="29"/>
      <c r="RUQ26" s="29"/>
      <c r="RUR26" s="29"/>
      <c r="RUS26" s="29"/>
      <c r="RUT26" s="29"/>
      <c r="RUU26" s="29"/>
      <c r="RUV26" s="29"/>
      <c r="RUW26" s="29"/>
      <c r="RUX26" s="29"/>
      <c r="RUY26" s="29"/>
      <c r="RUZ26" s="29"/>
      <c r="RVA26" s="29"/>
      <c r="RVB26" s="29"/>
      <c r="RVC26" s="29"/>
      <c r="RVD26" s="29"/>
      <c r="RVE26" s="29"/>
      <c r="RVF26" s="29"/>
      <c r="RVG26" s="29"/>
      <c r="RVH26" s="29"/>
      <c r="RVI26" s="29"/>
      <c r="RVJ26" s="29"/>
      <c r="RVK26" s="29"/>
      <c r="RVL26" s="29"/>
      <c r="RVM26" s="29"/>
      <c r="RVN26" s="29"/>
      <c r="RVO26" s="29"/>
      <c r="RVP26" s="29"/>
      <c r="RVQ26" s="29"/>
      <c r="RVR26" s="29"/>
      <c r="RVS26" s="29"/>
      <c r="RVT26" s="29"/>
      <c r="RVU26" s="29"/>
      <c r="RVV26" s="29"/>
      <c r="RVW26" s="29"/>
      <c r="RVX26" s="29"/>
      <c r="RVY26" s="29"/>
      <c r="RVZ26" s="29"/>
      <c r="RWA26" s="29"/>
      <c r="RWB26" s="29"/>
      <c r="RWC26" s="29"/>
      <c r="RWD26" s="29"/>
      <c r="RWE26" s="29"/>
      <c r="RWF26" s="29"/>
      <c r="RWG26" s="29"/>
      <c r="RWH26" s="29"/>
      <c r="RWI26" s="29"/>
      <c r="RWJ26" s="29"/>
      <c r="RWK26" s="29"/>
      <c r="RWL26" s="29"/>
      <c r="RWM26" s="29"/>
      <c r="RWN26" s="29"/>
      <c r="RWO26" s="29"/>
      <c r="RWP26" s="29"/>
      <c r="RWQ26" s="29"/>
      <c r="RWR26" s="29"/>
      <c r="RWS26" s="29"/>
      <c r="RWT26" s="29"/>
      <c r="RWU26" s="29"/>
      <c r="RWV26" s="29"/>
      <c r="RWW26" s="29"/>
      <c r="RWX26" s="29"/>
      <c r="RWY26" s="29"/>
      <c r="RWZ26" s="29"/>
      <c r="RXA26" s="29"/>
      <c r="RXB26" s="29"/>
      <c r="RXC26" s="29"/>
      <c r="RXD26" s="29"/>
      <c r="RXE26" s="29"/>
      <c r="RXF26" s="29"/>
      <c r="RXG26" s="29"/>
      <c r="RXH26" s="29"/>
      <c r="RXI26" s="29"/>
      <c r="RXJ26" s="29"/>
      <c r="RXK26" s="29"/>
      <c r="RXL26" s="29"/>
      <c r="RXM26" s="29"/>
      <c r="RXN26" s="29"/>
      <c r="RXO26" s="29"/>
      <c r="RXP26" s="29"/>
      <c r="RXQ26" s="29"/>
      <c r="RXR26" s="29"/>
      <c r="RXS26" s="29"/>
      <c r="RXT26" s="29"/>
      <c r="RXU26" s="29"/>
      <c r="RXV26" s="29"/>
      <c r="RXW26" s="29"/>
      <c r="RXX26" s="29"/>
      <c r="RXY26" s="29"/>
      <c r="RXZ26" s="29"/>
      <c r="RYA26" s="29"/>
      <c r="RYB26" s="29"/>
      <c r="RYC26" s="29"/>
      <c r="RYD26" s="29"/>
      <c r="RYE26" s="29"/>
      <c r="RYF26" s="29"/>
      <c r="RYG26" s="29"/>
      <c r="RYH26" s="29"/>
      <c r="RYI26" s="29"/>
      <c r="RYJ26" s="29"/>
      <c r="RYK26" s="29"/>
      <c r="RYL26" s="29"/>
      <c r="RYM26" s="29"/>
      <c r="RYN26" s="29"/>
      <c r="RYO26" s="29"/>
      <c r="RYP26" s="29"/>
      <c r="RYQ26" s="29"/>
      <c r="RYR26" s="29"/>
      <c r="RYS26" s="29"/>
      <c r="RYT26" s="29"/>
      <c r="RYU26" s="29"/>
      <c r="RYV26" s="29"/>
      <c r="RYW26" s="29"/>
      <c r="RYX26" s="29"/>
      <c r="RYY26" s="29"/>
      <c r="RYZ26" s="29"/>
      <c r="RZA26" s="29"/>
      <c r="RZB26" s="29"/>
      <c r="RZC26" s="29"/>
      <c r="RZD26" s="29"/>
      <c r="RZE26" s="29"/>
      <c r="RZF26" s="29"/>
      <c r="RZG26" s="29"/>
      <c r="RZH26" s="29"/>
      <c r="RZI26" s="29"/>
      <c r="RZJ26" s="29"/>
      <c r="RZK26" s="29"/>
      <c r="RZL26" s="29"/>
      <c r="RZM26" s="29"/>
      <c r="RZN26" s="29"/>
      <c r="RZO26" s="29"/>
      <c r="RZP26" s="29"/>
      <c r="RZQ26" s="29"/>
      <c r="RZR26" s="29"/>
      <c r="RZS26" s="29"/>
      <c r="RZT26" s="29"/>
      <c r="RZU26" s="29"/>
      <c r="RZV26" s="29"/>
      <c r="RZW26" s="29"/>
      <c r="RZX26" s="29"/>
      <c r="RZY26" s="29"/>
      <c r="RZZ26" s="29"/>
      <c r="SAA26" s="29"/>
      <c r="SAB26" s="29"/>
      <c r="SAC26" s="29"/>
      <c r="SAD26" s="29"/>
      <c r="SAE26" s="29"/>
      <c r="SAF26" s="29"/>
      <c r="SAG26" s="29"/>
      <c r="SAH26" s="29"/>
      <c r="SAI26" s="29"/>
      <c r="SAJ26" s="29"/>
      <c r="SAK26" s="29"/>
      <c r="SAL26" s="29"/>
      <c r="SAM26" s="29"/>
      <c r="SAN26" s="29"/>
      <c r="SAO26" s="29"/>
      <c r="SAP26" s="29"/>
      <c r="SAQ26" s="29"/>
      <c r="SAR26" s="29"/>
      <c r="SAS26" s="29"/>
      <c r="SAT26" s="29"/>
      <c r="SAU26" s="29"/>
      <c r="SAV26" s="29"/>
      <c r="SAW26" s="29"/>
      <c r="SAX26" s="29"/>
      <c r="SAY26" s="29"/>
      <c r="SAZ26" s="29"/>
      <c r="SBA26" s="29"/>
      <c r="SBB26" s="29"/>
      <c r="SBC26" s="29"/>
      <c r="SBD26" s="29"/>
      <c r="SBE26" s="29"/>
      <c r="SBF26" s="29"/>
      <c r="SBG26" s="29"/>
      <c r="SBH26" s="29"/>
      <c r="SBI26" s="29"/>
      <c r="SBJ26" s="29"/>
      <c r="SBK26" s="29"/>
      <c r="SBL26" s="29"/>
      <c r="SBM26" s="29"/>
      <c r="SBN26" s="29"/>
      <c r="SBO26" s="29"/>
      <c r="SBP26" s="29"/>
      <c r="SBQ26" s="29"/>
      <c r="SBR26" s="29"/>
      <c r="SBS26" s="29"/>
      <c r="SBT26" s="29"/>
      <c r="SBU26" s="29"/>
      <c r="SBV26" s="29"/>
      <c r="SBW26" s="29"/>
      <c r="SBX26" s="29"/>
      <c r="SBY26" s="29"/>
      <c r="SBZ26" s="29"/>
      <c r="SCA26" s="29"/>
      <c r="SCB26" s="29"/>
      <c r="SCC26" s="29"/>
      <c r="SCD26" s="29"/>
      <c r="SCE26" s="29"/>
      <c r="SCF26" s="29"/>
      <c r="SCG26" s="29"/>
      <c r="SCH26" s="29"/>
      <c r="SCI26" s="29"/>
      <c r="SCJ26" s="29"/>
      <c r="SCK26" s="29"/>
      <c r="SCL26" s="29"/>
      <c r="SCM26" s="29"/>
      <c r="SCN26" s="29"/>
      <c r="SCO26" s="29"/>
      <c r="SCP26" s="29"/>
      <c r="SCQ26" s="29"/>
      <c r="SCR26" s="29"/>
      <c r="SCS26" s="29"/>
      <c r="SCT26" s="29"/>
      <c r="SCU26" s="29"/>
      <c r="SCV26" s="29"/>
      <c r="SCW26" s="29"/>
      <c r="SCX26" s="29"/>
      <c r="SCY26" s="29"/>
      <c r="SCZ26" s="29"/>
      <c r="SDA26" s="29"/>
      <c r="SDB26" s="29"/>
      <c r="SDC26" s="29"/>
      <c r="SDD26" s="29"/>
      <c r="SDE26" s="29"/>
      <c r="SDF26" s="29"/>
      <c r="SDG26" s="29"/>
      <c r="SDH26" s="29"/>
      <c r="SDI26" s="29"/>
      <c r="SDJ26" s="29"/>
      <c r="SDK26" s="29"/>
      <c r="SDL26" s="29"/>
      <c r="SDM26" s="29"/>
      <c r="SDN26" s="29"/>
      <c r="SDO26" s="29"/>
      <c r="SDP26" s="29"/>
      <c r="SDQ26" s="29"/>
      <c r="SDR26" s="29"/>
      <c r="SDS26" s="29"/>
      <c r="SDT26" s="29"/>
      <c r="SDU26" s="29"/>
      <c r="SDV26" s="29"/>
      <c r="SDW26" s="29"/>
      <c r="SDX26" s="29"/>
      <c r="SDY26" s="29"/>
      <c r="SDZ26" s="29"/>
      <c r="SEA26" s="29"/>
      <c r="SEB26" s="29"/>
      <c r="SEC26" s="29"/>
      <c r="SED26" s="29"/>
      <c r="SEE26" s="29"/>
      <c r="SEF26" s="29"/>
      <c r="SEG26" s="29"/>
      <c r="SEH26" s="29"/>
      <c r="SEI26" s="29"/>
      <c r="SEJ26" s="29"/>
      <c r="SEK26" s="29"/>
      <c r="SEL26" s="29"/>
      <c r="SEM26" s="29"/>
      <c r="SEN26" s="29"/>
      <c r="SEO26" s="29"/>
      <c r="SEP26" s="29"/>
      <c r="SEQ26" s="29"/>
      <c r="SER26" s="29"/>
      <c r="SES26" s="29"/>
      <c r="SET26" s="29"/>
      <c r="SEU26" s="29"/>
      <c r="SEV26" s="29"/>
      <c r="SEW26" s="29"/>
      <c r="SEX26" s="29"/>
      <c r="SEY26" s="29"/>
      <c r="SEZ26" s="29"/>
      <c r="SFA26" s="29"/>
      <c r="SFB26" s="29"/>
      <c r="SFC26" s="29"/>
      <c r="SFD26" s="29"/>
      <c r="SFE26" s="29"/>
      <c r="SFF26" s="29"/>
      <c r="SFG26" s="29"/>
      <c r="SFH26" s="29"/>
      <c r="SFI26" s="29"/>
      <c r="SFJ26" s="29"/>
      <c r="SFK26" s="29"/>
      <c r="SFL26" s="29"/>
      <c r="SFM26" s="29"/>
      <c r="SFN26" s="29"/>
      <c r="SFO26" s="29"/>
      <c r="SFP26" s="29"/>
      <c r="SFQ26" s="29"/>
      <c r="SFR26" s="29"/>
      <c r="SFS26" s="29"/>
      <c r="SFT26" s="29"/>
      <c r="SFU26" s="29"/>
      <c r="SFV26" s="29"/>
      <c r="SFW26" s="29"/>
      <c r="SFX26" s="29"/>
      <c r="SFY26" s="29"/>
      <c r="SFZ26" s="29"/>
      <c r="SGA26" s="29"/>
      <c r="SGB26" s="29"/>
      <c r="SGC26" s="29"/>
      <c r="SGD26" s="29"/>
      <c r="SGE26" s="29"/>
      <c r="SGF26" s="29"/>
      <c r="SGG26" s="29"/>
      <c r="SGH26" s="29"/>
      <c r="SGI26" s="29"/>
      <c r="SGJ26" s="29"/>
      <c r="SGK26" s="29"/>
      <c r="SGL26" s="29"/>
      <c r="SGM26" s="29"/>
      <c r="SGN26" s="29"/>
      <c r="SGO26" s="29"/>
      <c r="SGP26" s="29"/>
      <c r="SGQ26" s="29"/>
      <c r="SGR26" s="29"/>
      <c r="SGS26" s="29"/>
      <c r="SGT26" s="29"/>
      <c r="SGU26" s="29"/>
      <c r="SGV26" s="29"/>
      <c r="SGW26" s="29"/>
      <c r="SGX26" s="29"/>
      <c r="SGY26" s="29"/>
      <c r="SGZ26" s="29"/>
      <c r="SHA26" s="29"/>
      <c r="SHB26" s="29"/>
      <c r="SHC26" s="29"/>
      <c r="SHD26" s="29"/>
      <c r="SHE26" s="29"/>
      <c r="SHF26" s="29"/>
      <c r="SHG26" s="29"/>
      <c r="SHH26" s="29"/>
      <c r="SHI26" s="29"/>
      <c r="SHJ26" s="29"/>
      <c r="SHK26" s="29"/>
      <c r="SHL26" s="29"/>
      <c r="SHM26" s="29"/>
      <c r="SHN26" s="29"/>
      <c r="SHO26" s="29"/>
      <c r="SHP26" s="29"/>
      <c r="SHQ26" s="29"/>
      <c r="SHR26" s="29"/>
      <c r="SHS26" s="29"/>
      <c r="SHT26" s="29"/>
      <c r="SHU26" s="29"/>
      <c r="SHV26" s="29"/>
      <c r="SHW26" s="29"/>
      <c r="SHX26" s="29"/>
      <c r="SHY26" s="29"/>
      <c r="SHZ26" s="29"/>
      <c r="SIA26" s="29"/>
      <c r="SIB26" s="29"/>
      <c r="SIC26" s="29"/>
      <c r="SID26" s="29"/>
      <c r="SIE26" s="29"/>
      <c r="SIF26" s="29"/>
      <c r="SIG26" s="29"/>
      <c r="SIH26" s="29"/>
      <c r="SII26" s="29"/>
      <c r="SIJ26" s="29"/>
      <c r="SIK26" s="29"/>
      <c r="SIL26" s="29"/>
      <c r="SIM26" s="29"/>
      <c r="SIN26" s="29"/>
      <c r="SIO26" s="29"/>
      <c r="SIP26" s="29"/>
      <c r="SIQ26" s="29"/>
      <c r="SIR26" s="29"/>
      <c r="SIS26" s="29"/>
      <c r="SIT26" s="29"/>
      <c r="SIU26" s="29"/>
      <c r="SIV26" s="29"/>
      <c r="SIW26" s="29"/>
      <c r="SIX26" s="29"/>
      <c r="SIY26" s="29"/>
      <c r="SIZ26" s="29"/>
      <c r="SJA26" s="29"/>
      <c r="SJB26" s="29"/>
      <c r="SJC26" s="29"/>
      <c r="SJD26" s="29"/>
      <c r="SJE26" s="29"/>
      <c r="SJF26" s="29"/>
      <c r="SJG26" s="29"/>
      <c r="SJH26" s="29"/>
      <c r="SJI26" s="29"/>
      <c r="SJJ26" s="29"/>
      <c r="SJK26" s="29"/>
      <c r="SJL26" s="29"/>
      <c r="SJM26" s="29"/>
      <c r="SJN26" s="29"/>
      <c r="SJO26" s="29"/>
      <c r="SJP26" s="29"/>
      <c r="SJQ26" s="29"/>
      <c r="SJR26" s="29"/>
      <c r="SJS26" s="29"/>
      <c r="SJT26" s="29"/>
      <c r="SJU26" s="29"/>
      <c r="SJV26" s="29"/>
      <c r="SJW26" s="29"/>
      <c r="SJX26" s="29"/>
      <c r="SJY26" s="29"/>
      <c r="SJZ26" s="29"/>
      <c r="SKA26" s="29"/>
      <c r="SKB26" s="29"/>
      <c r="SKC26" s="29"/>
      <c r="SKD26" s="29"/>
      <c r="SKE26" s="29"/>
      <c r="SKF26" s="29"/>
      <c r="SKG26" s="29"/>
      <c r="SKH26" s="29"/>
      <c r="SKI26" s="29"/>
      <c r="SKJ26" s="29"/>
      <c r="SKK26" s="29"/>
      <c r="SKL26" s="29"/>
      <c r="SKM26" s="29"/>
      <c r="SKN26" s="29"/>
      <c r="SKO26" s="29"/>
      <c r="SKP26" s="29"/>
      <c r="SKQ26" s="29"/>
      <c r="SKR26" s="29"/>
      <c r="SKS26" s="29"/>
      <c r="SKT26" s="29"/>
      <c r="SKU26" s="29"/>
      <c r="SKV26" s="29"/>
      <c r="SKW26" s="29"/>
      <c r="SKX26" s="29"/>
      <c r="SKY26" s="29"/>
      <c r="SKZ26" s="29"/>
      <c r="SLA26" s="29"/>
      <c r="SLB26" s="29"/>
      <c r="SLC26" s="29"/>
      <c r="SLD26" s="29"/>
      <c r="SLE26" s="29"/>
      <c r="SLF26" s="29"/>
      <c r="SLG26" s="29"/>
      <c r="SLH26" s="29"/>
      <c r="SLI26" s="29"/>
      <c r="SLJ26" s="29"/>
      <c r="SLK26" s="29"/>
      <c r="SLL26" s="29"/>
      <c r="SLM26" s="29"/>
      <c r="SLN26" s="29"/>
      <c r="SLO26" s="29"/>
      <c r="SLP26" s="29"/>
      <c r="SLQ26" s="29"/>
      <c r="SLR26" s="29"/>
      <c r="SLS26" s="29"/>
      <c r="SLT26" s="29"/>
      <c r="SLU26" s="29"/>
      <c r="SLV26" s="29"/>
      <c r="SLW26" s="29"/>
      <c r="SLX26" s="29"/>
      <c r="SLY26" s="29"/>
      <c r="SLZ26" s="29"/>
      <c r="SMA26" s="29"/>
      <c r="SMB26" s="29"/>
      <c r="SMC26" s="29"/>
      <c r="SMD26" s="29"/>
      <c r="SME26" s="29"/>
      <c r="SMF26" s="29"/>
      <c r="SMG26" s="29"/>
      <c r="SMH26" s="29"/>
      <c r="SMI26" s="29"/>
      <c r="SMJ26" s="29"/>
      <c r="SMK26" s="29"/>
      <c r="SML26" s="29"/>
      <c r="SMM26" s="29"/>
      <c r="SMN26" s="29"/>
      <c r="SMO26" s="29"/>
      <c r="SMP26" s="29"/>
      <c r="SMQ26" s="29"/>
      <c r="SMR26" s="29"/>
      <c r="SMS26" s="29"/>
      <c r="SMT26" s="29"/>
      <c r="SMU26" s="29"/>
      <c r="SMV26" s="29"/>
      <c r="SMW26" s="29"/>
      <c r="SMX26" s="29"/>
      <c r="SMY26" s="29"/>
      <c r="SMZ26" s="29"/>
      <c r="SNA26" s="29"/>
      <c r="SNB26" s="29"/>
      <c r="SNC26" s="29"/>
      <c r="SND26" s="29"/>
      <c r="SNE26" s="29"/>
      <c r="SNF26" s="29"/>
      <c r="SNG26" s="29"/>
      <c r="SNH26" s="29"/>
      <c r="SNI26" s="29"/>
      <c r="SNJ26" s="29"/>
      <c r="SNK26" s="29"/>
      <c r="SNL26" s="29"/>
      <c r="SNM26" s="29"/>
      <c r="SNN26" s="29"/>
      <c r="SNO26" s="29"/>
      <c r="SNP26" s="29"/>
      <c r="SNQ26" s="29"/>
      <c r="SNR26" s="29"/>
      <c r="SNS26" s="29"/>
      <c r="SNT26" s="29"/>
      <c r="SNU26" s="29"/>
      <c r="SNV26" s="29"/>
      <c r="SNW26" s="29"/>
      <c r="SNX26" s="29"/>
      <c r="SNY26" s="29"/>
      <c r="SNZ26" s="29"/>
      <c r="SOA26" s="29"/>
      <c r="SOB26" s="29"/>
      <c r="SOC26" s="29"/>
      <c r="SOD26" s="29"/>
      <c r="SOE26" s="29"/>
      <c r="SOF26" s="29"/>
      <c r="SOG26" s="29"/>
      <c r="SOH26" s="29"/>
      <c r="SOI26" s="29"/>
      <c r="SOJ26" s="29"/>
      <c r="SOK26" s="29"/>
      <c r="SOL26" s="29"/>
      <c r="SOM26" s="29"/>
      <c r="SON26" s="29"/>
      <c r="SOO26" s="29"/>
      <c r="SOP26" s="29"/>
      <c r="SOQ26" s="29"/>
      <c r="SOR26" s="29"/>
      <c r="SOS26" s="29"/>
      <c r="SOT26" s="29"/>
      <c r="SOU26" s="29"/>
      <c r="SOV26" s="29"/>
      <c r="SOW26" s="29"/>
      <c r="SOX26" s="29"/>
      <c r="SOY26" s="29"/>
      <c r="SOZ26" s="29"/>
      <c r="SPA26" s="29"/>
      <c r="SPB26" s="29"/>
      <c r="SPC26" s="29"/>
      <c r="SPD26" s="29"/>
      <c r="SPE26" s="29"/>
      <c r="SPF26" s="29"/>
      <c r="SPG26" s="29"/>
      <c r="SPH26" s="29"/>
      <c r="SPI26" s="29"/>
      <c r="SPJ26" s="29"/>
      <c r="SPK26" s="29"/>
      <c r="SPL26" s="29"/>
      <c r="SPM26" s="29"/>
      <c r="SPN26" s="29"/>
      <c r="SPO26" s="29"/>
      <c r="SPP26" s="29"/>
      <c r="SPQ26" s="29"/>
      <c r="SPR26" s="29"/>
      <c r="SPS26" s="29"/>
      <c r="SPT26" s="29"/>
      <c r="SPU26" s="29"/>
      <c r="SPV26" s="29"/>
      <c r="SPW26" s="29"/>
      <c r="SPX26" s="29"/>
      <c r="SPY26" s="29"/>
      <c r="SPZ26" s="29"/>
      <c r="SQA26" s="29"/>
      <c r="SQB26" s="29"/>
      <c r="SQC26" s="29"/>
      <c r="SQD26" s="29"/>
      <c r="SQE26" s="29"/>
      <c r="SQF26" s="29"/>
      <c r="SQG26" s="29"/>
      <c r="SQH26" s="29"/>
      <c r="SQI26" s="29"/>
      <c r="SQJ26" s="29"/>
      <c r="SQK26" s="29"/>
      <c r="SQL26" s="29"/>
      <c r="SQM26" s="29"/>
      <c r="SQN26" s="29"/>
      <c r="SQO26" s="29"/>
      <c r="SQP26" s="29"/>
      <c r="SQQ26" s="29"/>
      <c r="SQR26" s="29"/>
      <c r="SQS26" s="29"/>
      <c r="SQT26" s="29"/>
      <c r="SQU26" s="29"/>
      <c r="SQV26" s="29"/>
      <c r="SQW26" s="29"/>
      <c r="SQX26" s="29"/>
      <c r="SQY26" s="29"/>
      <c r="SQZ26" s="29"/>
      <c r="SRA26" s="29"/>
      <c r="SRB26" s="29"/>
      <c r="SRC26" s="29"/>
      <c r="SRD26" s="29"/>
      <c r="SRE26" s="29"/>
      <c r="SRF26" s="29"/>
      <c r="SRG26" s="29"/>
      <c r="SRH26" s="29"/>
      <c r="SRI26" s="29"/>
      <c r="SRJ26" s="29"/>
      <c r="SRK26" s="29"/>
      <c r="SRL26" s="29"/>
      <c r="SRM26" s="29"/>
      <c r="SRN26" s="29"/>
      <c r="SRO26" s="29"/>
      <c r="SRP26" s="29"/>
      <c r="SRQ26" s="29"/>
      <c r="SRR26" s="29"/>
      <c r="SRS26" s="29"/>
      <c r="SRT26" s="29"/>
      <c r="SRU26" s="29"/>
      <c r="SRV26" s="29"/>
      <c r="SRW26" s="29"/>
      <c r="SRX26" s="29"/>
      <c r="SRY26" s="29"/>
      <c r="SRZ26" s="29"/>
      <c r="SSA26" s="29"/>
      <c r="SSB26" s="29"/>
      <c r="SSC26" s="29"/>
      <c r="SSD26" s="29"/>
      <c r="SSE26" s="29"/>
      <c r="SSF26" s="29"/>
      <c r="SSG26" s="29"/>
      <c r="SSH26" s="29"/>
      <c r="SSI26" s="29"/>
      <c r="SSJ26" s="29"/>
      <c r="SSK26" s="29"/>
      <c r="SSL26" s="29"/>
      <c r="SSM26" s="29"/>
      <c r="SSN26" s="29"/>
      <c r="SSO26" s="29"/>
      <c r="SSP26" s="29"/>
      <c r="SSQ26" s="29"/>
      <c r="SSR26" s="29"/>
      <c r="SSS26" s="29"/>
      <c r="SST26" s="29"/>
      <c r="SSU26" s="29"/>
      <c r="SSV26" s="29"/>
      <c r="SSW26" s="29"/>
      <c r="SSX26" s="29"/>
      <c r="SSY26" s="29"/>
      <c r="SSZ26" s="29"/>
      <c r="STA26" s="29"/>
      <c r="STB26" s="29"/>
      <c r="STC26" s="29"/>
      <c r="STD26" s="29"/>
      <c r="STE26" s="29"/>
      <c r="STF26" s="29"/>
      <c r="STG26" s="29"/>
      <c r="STH26" s="29"/>
      <c r="STI26" s="29"/>
      <c r="STJ26" s="29"/>
      <c r="STK26" s="29"/>
      <c r="STL26" s="29"/>
      <c r="STM26" s="29"/>
      <c r="STN26" s="29"/>
      <c r="STO26" s="29"/>
      <c r="STP26" s="29"/>
      <c r="STQ26" s="29"/>
      <c r="STR26" s="29"/>
      <c r="STS26" s="29"/>
      <c r="STT26" s="29"/>
      <c r="STU26" s="29"/>
      <c r="STV26" s="29"/>
      <c r="STW26" s="29"/>
      <c r="STX26" s="29"/>
      <c r="STY26" s="29"/>
      <c r="STZ26" s="29"/>
      <c r="SUA26" s="29"/>
      <c r="SUB26" s="29"/>
      <c r="SUC26" s="29"/>
      <c r="SUD26" s="29"/>
      <c r="SUE26" s="29"/>
      <c r="SUF26" s="29"/>
      <c r="SUG26" s="29"/>
      <c r="SUH26" s="29"/>
      <c r="SUI26" s="29"/>
      <c r="SUJ26" s="29"/>
      <c r="SUK26" s="29"/>
      <c r="SUL26" s="29"/>
      <c r="SUM26" s="29"/>
      <c r="SUN26" s="29"/>
      <c r="SUO26" s="29"/>
      <c r="SUP26" s="29"/>
      <c r="SUQ26" s="29"/>
      <c r="SUR26" s="29"/>
      <c r="SUS26" s="29"/>
      <c r="SUT26" s="29"/>
      <c r="SUU26" s="29"/>
      <c r="SUV26" s="29"/>
      <c r="SUW26" s="29"/>
      <c r="SUX26" s="29"/>
      <c r="SUY26" s="29"/>
      <c r="SUZ26" s="29"/>
      <c r="SVA26" s="29"/>
      <c r="SVB26" s="29"/>
      <c r="SVC26" s="29"/>
      <c r="SVD26" s="29"/>
      <c r="SVE26" s="29"/>
      <c r="SVF26" s="29"/>
      <c r="SVG26" s="29"/>
      <c r="SVH26" s="29"/>
      <c r="SVI26" s="29"/>
      <c r="SVJ26" s="29"/>
      <c r="SVK26" s="29"/>
      <c r="SVL26" s="29"/>
      <c r="SVM26" s="29"/>
      <c r="SVN26" s="29"/>
      <c r="SVO26" s="29"/>
      <c r="SVP26" s="29"/>
      <c r="SVQ26" s="29"/>
      <c r="SVR26" s="29"/>
      <c r="SVS26" s="29"/>
      <c r="SVT26" s="29"/>
      <c r="SVU26" s="29"/>
      <c r="SVV26" s="29"/>
      <c r="SVW26" s="29"/>
      <c r="SVX26" s="29"/>
      <c r="SVY26" s="29"/>
      <c r="SVZ26" s="29"/>
      <c r="SWA26" s="29"/>
      <c r="SWB26" s="29"/>
      <c r="SWC26" s="29"/>
      <c r="SWD26" s="29"/>
      <c r="SWE26" s="29"/>
      <c r="SWF26" s="29"/>
      <c r="SWG26" s="29"/>
      <c r="SWH26" s="29"/>
      <c r="SWI26" s="29"/>
      <c r="SWJ26" s="29"/>
      <c r="SWK26" s="29"/>
      <c r="SWL26" s="29"/>
      <c r="SWM26" s="29"/>
      <c r="SWN26" s="29"/>
      <c r="SWO26" s="29"/>
      <c r="SWP26" s="29"/>
      <c r="SWQ26" s="29"/>
      <c r="SWR26" s="29"/>
      <c r="SWS26" s="29"/>
      <c r="SWT26" s="29"/>
      <c r="SWU26" s="29"/>
      <c r="SWV26" s="29"/>
      <c r="SWW26" s="29"/>
      <c r="SWX26" s="29"/>
      <c r="SWY26" s="29"/>
      <c r="SWZ26" s="29"/>
      <c r="SXA26" s="29"/>
      <c r="SXB26" s="29"/>
      <c r="SXC26" s="29"/>
      <c r="SXD26" s="29"/>
      <c r="SXE26" s="29"/>
      <c r="SXF26" s="29"/>
      <c r="SXG26" s="29"/>
      <c r="SXH26" s="29"/>
      <c r="SXI26" s="29"/>
      <c r="SXJ26" s="29"/>
      <c r="SXK26" s="29"/>
      <c r="SXL26" s="29"/>
      <c r="SXM26" s="29"/>
      <c r="SXN26" s="29"/>
      <c r="SXO26" s="29"/>
      <c r="SXP26" s="29"/>
      <c r="SXQ26" s="29"/>
      <c r="SXR26" s="29"/>
      <c r="SXS26" s="29"/>
      <c r="SXT26" s="29"/>
      <c r="SXU26" s="29"/>
      <c r="SXV26" s="29"/>
      <c r="SXW26" s="29"/>
      <c r="SXX26" s="29"/>
      <c r="SXY26" s="29"/>
      <c r="SXZ26" s="29"/>
      <c r="SYA26" s="29"/>
      <c r="SYB26" s="29"/>
      <c r="SYC26" s="29"/>
      <c r="SYD26" s="29"/>
      <c r="SYE26" s="29"/>
      <c r="SYF26" s="29"/>
      <c r="SYG26" s="29"/>
      <c r="SYH26" s="29"/>
      <c r="SYI26" s="29"/>
      <c r="SYJ26" s="29"/>
      <c r="SYK26" s="29"/>
      <c r="SYL26" s="29"/>
      <c r="SYM26" s="29"/>
      <c r="SYN26" s="29"/>
      <c r="SYO26" s="29"/>
      <c r="SYP26" s="29"/>
      <c r="SYQ26" s="29"/>
      <c r="SYR26" s="29"/>
      <c r="SYS26" s="29"/>
      <c r="SYT26" s="29"/>
      <c r="SYU26" s="29"/>
      <c r="SYV26" s="29"/>
      <c r="SYW26" s="29"/>
      <c r="SYX26" s="29"/>
      <c r="SYY26" s="29"/>
      <c r="SYZ26" s="29"/>
      <c r="SZA26" s="29"/>
      <c r="SZB26" s="29"/>
      <c r="SZC26" s="29"/>
      <c r="SZD26" s="29"/>
      <c r="SZE26" s="29"/>
      <c r="SZF26" s="29"/>
      <c r="SZG26" s="29"/>
      <c r="SZH26" s="29"/>
      <c r="SZI26" s="29"/>
      <c r="SZJ26" s="29"/>
      <c r="SZK26" s="29"/>
      <c r="SZL26" s="29"/>
      <c r="SZM26" s="29"/>
      <c r="SZN26" s="29"/>
      <c r="SZO26" s="29"/>
      <c r="SZP26" s="29"/>
      <c r="SZQ26" s="29"/>
      <c r="SZR26" s="29"/>
      <c r="SZS26" s="29"/>
      <c r="SZT26" s="29"/>
      <c r="SZU26" s="29"/>
      <c r="SZV26" s="29"/>
      <c r="SZW26" s="29"/>
      <c r="SZX26" s="29"/>
      <c r="SZY26" s="29"/>
      <c r="SZZ26" s="29"/>
      <c r="TAA26" s="29"/>
      <c r="TAB26" s="29"/>
      <c r="TAC26" s="29"/>
      <c r="TAD26" s="29"/>
      <c r="TAE26" s="29"/>
      <c r="TAF26" s="29"/>
      <c r="TAG26" s="29"/>
      <c r="TAH26" s="29"/>
      <c r="TAI26" s="29"/>
      <c r="TAJ26" s="29"/>
      <c r="TAK26" s="29"/>
      <c r="TAL26" s="29"/>
      <c r="TAM26" s="29"/>
      <c r="TAN26" s="29"/>
      <c r="TAO26" s="29"/>
      <c r="TAP26" s="29"/>
      <c r="TAQ26" s="29"/>
      <c r="TAR26" s="29"/>
      <c r="TAS26" s="29"/>
      <c r="TAT26" s="29"/>
      <c r="TAU26" s="29"/>
      <c r="TAV26" s="29"/>
      <c r="TAW26" s="29"/>
      <c r="TAX26" s="29"/>
      <c r="TAY26" s="29"/>
      <c r="TAZ26" s="29"/>
      <c r="TBA26" s="29"/>
      <c r="TBB26" s="29"/>
      <c r="TBC26" s="29"/>
      <c r="TBD26" s="29"/>
      <c r="TBE26" s="29"/>
      <c r="TBF26" s="29"/>
      <c r="TBG26" s="29"/>
      <c r="TBH26" s="29"/>
      <c r="TBI26" s="29"/>
      <c r="TBJ26" s="29"/>
      <c r="TBK26" s="29"/>
      <c r="TBL26" s="29"/>
      <c r="TBM26" s="29"/>
      <c r="TBN26" s="29"/>
      <c r="TBO26" s="29"/>
      <c r="TBP26" s="29"/>
      <c r="TBQ26" s="29"/>
      <c r="TBR26" s="29"/>
      <c r="TBS26" s="29"/>
      <c r="TBT26" s="29"/>
      <c r="TBU26" s="29"/>
      <c r="TBV26" s="29"/>
      <c r="TBW26" s="29"/>
      <c r="TBX26" s="29"/>
      <c r="TBY26" s="29"/>
      <c r="TBZ26" s="29"/>
      <c r="TCA26" s="29"/>
      <c r="TCB26" s="29"/>
      <c r="TCC26" s="29"/>
      <c r="TCD26" s="29"/>
      <c r="TCE26" s="29"/>
      <c r="TCF26" s="29"/>
      <c r="TCG26" s="29"/>
      <c r="TCH26" s="29"/>
      <c r="TCI26" s="29"/>
      <c r="TCJ26" s="29"/>
      <c r="TCK26" s="29"/>
      <c r="TCL26" s="29"/>
      <c r="TCM26" s="29"/>
      <c r="TCN26" s="29"/>
      <c r="TCO26" s="29"/>
      <c r="TCP26" s="29"/>
      <c r="TCQ26" s="29"/>
      <c r="TCR26" s="29"/>
      <c r="TCS26" s="29"/>
      <c r="TCT26" s="29"/>
      <c r="TCU26" s="29"/>
      <c r="TCV26" s="29"/>
      <c r="TCW26" s="29"/>
      <c r="TCX26" s="29"/>
      <c r="TCY26" s="29"/>
      <c r="TCZ26" s="29"/>
      <c r="TDA26" s="29"/>
      <c r="TDB26" s="29"/>
      <c r="TDC26" s="29"/>
      <c r="TDD26" s="29"/>
      <c r="TDE26" s="29"/>
      <c r="TDF26" s="29"/>
      <c r="TDG26" s="29"/>
      <c r="TDH26" s="29"/>
      <c r="TDI26" s="29"/>
      <c r="TDJ26" s="29"/>
      <c r="TDK26" s="29"/>
      <c r="TDL26" s="29"/>
      <c r="TDM26" s="29"/>
      <c r="TDN26" s="29"/>
      <c r="TDO26" s="29"/>
      <c r="TDP26" s="29"/>
      <c r="TDQ26" s="29"/>
      <c r="TDR26" s="29"/>
      <c r="TDS26" s="29"/>
      <c r="TDT26" s="29"/>
      <c r="TDU26" s="29"/>
      <c r="TDV26" s="29"/>
      <c r="TDW26" s="29"/>
      <c r="TDX26" s="29"/>
      <c r="TDY26" s="29"/>
      <c r="TDZ26" s="29"/>
      <c r="TEA26" s="29"/>
      <c r="TEB26" s="29"/>
      <c r="TEC26" s="29"/>
      <c r="TED26" s="29"/>
      <c r="TEE26" s="29"/>
      <c r="TEF26" s="29"/>
      <c r="TEG26" s="29"/>
      <c r="TEH26" s="29"/>
      <c r="TEI26" s="29"/>
      <c r="TEJ26" s="29"/>
      <c r="TEK26" s="29"/>
      <c r="TEL26" s="29"/>
      <c r="TEM26" s="29"/>
      <c r="TEN26" s="29"/>
      <c r="TEO26" s="29"/>
      <c r="TEP26" s="29"/>
      <c r="TEQ26" s="29"/>
      <c r="TER26" s="29"/>
      <c r="TES26" s="29"/>
      <c r="TET26" s="29"/>
      <c r="TEU26" s="29"/>
      <c r="TEV26" s="29"/>
      <c r="TEW26" s="29"/>
      <c r="TEX26" s="29"/>
      <c r="TEY26" s="29"/>
      <c r="TEZ26" s="29"/>
      <c r="TFA26" s="29"/>
      <c r="TFB26" s="29"/>
      <c r="TFC26" s="29"/>
      <c r="TFD26" s="29"/>
      <c r="TFE26" s="29"/>
      <c r="TFF26" s="29"/>
      <c r="TFG26" s="29"/>
      <c r="TFH26" s="29"/>
      <c r="TFI26" s="29"/>
      <c r="TFJ26" s="29"/>
      <c r="TFK26" s="29"/>
      <c r="TFL26" s="29"/>
      <c r="TFM26" s="29"/>
      <c r="TFN26" s="29"/>
      <c r="TFO26" s="29"/>
      <c r="TFP26" s="29"/>
      <c r="TFQ26" s="29"/>
      <c r="TFR26" s="29"/>
      <c r="TFS26" s="29"/>
      <c r="TFT26" s="29"/>
      <c r="TFU26" s="29"/>
      <c r="TFV26" s="29"/>
      <c r="TFW26" s="29"/>
      <c r="TFX26" s="29"/>
      <c r="TFY26" s="29"/>
      <c r="TFZ26" s="29"/>
      <c r="TGA26" s="29"/>
      <c r="TGB26" s="29"/>
      <c r="TGC26" s="29"/>
      <c r="TGD26" s="29"/>
      <c r="TGE26" s="29"/>
      <c r="TGF26" s="29"/>
      <c r="TGG26" s="29"/>
      <c r="TGH26" s="29"/>
      <c r="TGI26" s="29"/>
      <c r="TGJ26" s="29"/>
      <c r="TGK26" s="29"/>
      <c r="TGL26" s="29"/>
      <c r="TGM26" s="29"/>
      <c r="TGN26" s="29"/>
      <c r="TGO26" s="29"/>
      <c r="TGP26" s="29"/>
      <c r="TGQ26" s="29"/>
      <c r="TGR26" s="29"/>
      <c r="TGS26" s="29"/>
      <c r="TGT26" s="29"/>
      <c r="TGU26" s="29"/>
      <c r="TGV26" s="29"/>
      <c r="TGW26" s="29"/>
      <c r="TGX26" s="29"/>
      <c r="TGY26" s="29"/>
      <c r="TGZ26" s="29"/>
      <c r="THA26" s="29"/>
      <c r="THB26" s="29"/>
      <c r="THC26" s="29"/>
      <c r="THD26" s="29"/>
      <c r="THE26" s="29"/>
      <c r="THF26" s="29"/>
      <c r="THG26" s="29"/>
      <c r="THH26" s="29"/>
      <c r="THI26" s="29"/>
      <c r="THJ26" s="29"/>
      <c r="THK26" s="29"/>
      <c r="THL26" s="29"/>
      <c r="THM26" s="29"/>
      <c r="THN26" s="29"/>
      <c r="THO26" s="29"/>
      <c r="THP26" s="29"/>
      <c r="THQ26" s="29"/>
      <c r="THR26" s="29"/>
      <c r="THS26" s="29"/>
      <c r="THT26" s="29"/>
      <c r="THU26" s="29"/>
      <c r="THV26" s="29"/>
      <c r="THW26" s="29"/>
      <c r="THX26" s="29"/>
      <c r="THY26" s="29"/>
      <c r="THZ26" s="29"/>
      <c r="TIA26" s="29"/>
      <c r="TIB26" s="29"/>
      <c r="TIC26" s="29"/>
      <c r="TID26" s="29"/>
      <c r="TIE26" s="29"/>
      <c r="TIF26" s="29"/>
      <c r="TIG26" s="29"/>
      <c r="TIH26" s="29"/>
      <c r="TII26" s="29"/>
      <c r="TIJ26" s="29"/>
      <c r="TIK26" s="29"/>
      <c r="TIL26" s="29"/>
      <c r="TIM26" s="29"/>
      <c r="TIN26" s="29"/>
      <c r="TIO26" s="29"/>
      <c r="TIP26" s="29"/>
      <c r="TIQ26" s="29"/>
      <c r="TIR26" s="29"/>
      <c r="TIS26" s="29"/>
      <c r="TIT26" s="29"/>
      <c r="TIU26" s="29"/>
      <c r="TIV26" s="29"/>
      <c r="TIW26" s="29"/>
      <c r="TIX26" s="29"/>
      <c r="TIY26" s="29"/>
      <c r="TIZ26" s="29"/>
      <c r="TJA26" s="29"/>
      <c r="TJB26" s="29"/>
      <c r="TJC26" s="29"/>
      <c r="TJD26" s="29"/>
      <c r="TJE26" s="29"/>
      <c r="TJF26" s="29"/>
      <c r="TJG26" s="29"/>
      <c r="TJH26" s="29"/>
      <c r="TJI26" s="29"/>
      <c r="TJJ26" s="29"/>
      <c r="TJK26" s="29"/>
      <c r="TJL26" s="29"/>
      <c r="TJM26" s="29"/>
      <c r="TJN26" s="29"/>
      <c r="TJO26" s="29"/>
      <c r="TJP26" s="29"/>
      <c r="TJQ26" s="29"/>
      <c r="TJR26" s="29"/>
      <c r="TJS26" s="29"/>
      <c r="TJT26" s="29"/>
      <c r="TJU26" s="29"/>
      <c r="TJV26" s="29"/>
      <c r="TJW26" s="29"/>
      <c r="TJX26" s="29"/>
      <c r="TJY26" s="29"/>
      <c r="TJZ26" s="29"/>
      <c r="TKA26" s="29"/>
      <c r="TKB26" s="29"/>
      <c r="TKC26" s="29"/>
      <c r="TKD26" s="29"/>
      <c r="TKE26" s="29"/>
      <c r="TKF26" s="29"/>
      <c r="TKG26" s="29"/>
      <c r="TKH26" s="29"/>
      <c r="TKI26" s="29"/>
      <c r="TKJ26" s="29"/>
      <c r="TKK26" s="29"/>
      <c r="TKL26" s="29"/>
      <c r="TKM26" s="29"/>
      <c r="TKN26" s="29"/>
      <c r="TKO26" s="29"/>
      <c r="TKP26" s="29"/>
      <c r="TKQ26" s="29"/>
      <c r="TKR26" s="29"/>
      <c r="TKS26" s="29"/>
      <c r="TKT26" s="29"/>
      <c r="TKU26" s="29"/>
      <c r="TKV26" s="29"/>
      <c r="TKW26" s="29"/>
      <c r="TKX26" s="29"/>
      <c r="TKY26" s="29"/>
      <c r="TKZ26" s="29"/>
      <c r="TLA26" s="29"/>
      <c r="TLB26" s="29"/>
      <c r="TLC26" s="29"/>
      <c r="TLD26" s="29"/>
      <c r="TLE26" s="29"/>
      <c r="TLF26" s="29"/>
      <c r="TLG26" s="29"/>
      <c r="TLH26" s="29"/>
      <c r="TLI26" s="29"/>
      <c r="TLJ26" s="29"/>
      <c r="TLK26" s="29"/>
      <c r="TLL26" s="29"/>
      <c r="TLM26" s="29"/>
      <c r="TLN26" s="29"/>
      <c r="TLO26" s="29"/>
      <c r="TLP26" s="29"/>
      <c r="TLQ26" s="29"/>
      <c r="TLR26" s="29"/>
      <c r="TLS26" s="29"/>
      <c r="TLT26" s="29"/>
      <c r="TLU26" s="29"/>
      <c r="TLV26" s="29"/>
      <c r="TLW26" s="29"/>
      <c r="TLX26" s="29"/>
      <c r="TLY26" s="29"/>
      <c r="TLZ26" s="29"/>
      <c r="TMA26" s="29"/>
      <c r="TMB26" s="29"/>
      <c r="TMC26" s="29"/>
      <c r="TMD26" s="29"/>
      <c r="TME26" s="29"/>
      <c r="TMF26" s="29"/>
      <c r="TMG26" s="29"/>
      <c r="TMH26" s="29"/>
      <c r="TMI26" s="29"/>
      <c r="TMJ26" s="29"/>
      <c r="TMK26" s="29"/>
      <c r="TML26" s="29"/>
      <c r="TMM26" s="29"/>
      <c r="TMN26" s="29"/>
      <c r="TMO26" s="29"/>
      <c r="TMP26" s="29"/>
      <c r="TMQ26" s="29"/>
      <c r="TMR26" s="29"/>
      <c r="TMS26" s="29"/>
      <c r="TMT26" s="29"/>
      <c r="TMU26" s="29"/>
      <c r="TMV26" s="29"/>
      <c r="TMW26" s="29"/>
      <c r="TMX26" s="29"/>
      <c r="TMY26" s="29"/>
      <c r="TMZ26" s="29"/>
      <c r="TNA26" s="29"/>
      <c r="TNB26" s="29"/>
      <c r="TNC26" s="29"/>
      <c r="TND26" s="29"/>
      <c r="TNE26" s="29"/>
      <c r="TNF26" s="29"/>
      <c r="TNG26" s="29"/>
      <c r="TNH26" s="29"/>
      <c r="TNI26" s="29"/>
      <c r="TNJ26" s="29"/>
      <c r="TNK26" s="29"/>
      <c r="TNL26" s="29"/>
      <c r="TNM26" s="29"/>
      <c r="TNN26" s="29"/>
      <c r="TNO26" s="29"/>
      <c r="TNP26" s="29"/>
      <c r="TNQ26" s="29"/>
      <c r="TNR26" s="29"/>
      <c r="TNS26" s="29"/>
      <c r="TNT26" s="29"/>
      <c r="TNU26" s="29"/>
      <c r="TNV26" s="29"/>
      <c r="TNW26" s="29"/>
      <c r="TNX26" s="29"/>
      <c r="TNY26" s="29"/>
      <c r="TNZ26" s="29"/>
      <c r="TOA26" s="29"/>
      <c r="TOB26" s="29"/>
      <c r="TOC26" s="29"/>
      <c r="TOD26" s="29"/>
      <c r="TOE26" s="29"/>
      <c r="TOF26" s="29"/>
      <c r="TOG26" s="29"/>
      <c r="TOH26" s="29"/>
      <c r="TOI26" s="29"/>
      <c r="TOJ26" s="29"/>
      <c r="TOK26" s="29"/>
      <c r="TOL26" s="29"/>
      <c r="TOM26" s="29"/>
      <c r="TON26" s="29"/>
      <c r="TOO26" s="29"/>
      <c r="TOP26" s="29"/>
      <c r="TOQ26" s="29"/>
      <c r="TOR26" s="29"/>
      <c r="TOS26" s="29"/>
      <c r="TOT26" s="29"/>
      <c r="TOU26" s="29"/>
      <c r="TOV26" s="29"/>
      <c r="TOW26" s="29"/>
      <c r="TOX26" s="29"/>
      <c r="TOY26" s="29"/>
      <c r="TOZ26" s="29"/>
      <c r="TPA26" s="29"/>
      <c r="TPB26" s="29"/>
      <c r="TPC26" s="29"/>
      <c r="TPD26" s="29"/>
      <c r="TPE26" s="29"/>
      <c r="TPF26" s="29"/>
      <c r="TPG26" s="29"/>
      <c r="TPH26" s="29"/>
      <c r="TPI26" s="29"/>
      <c r="TPJ26" s="29"/>
      <c r="TPK26" s="29"/>
      <c r="TPL26" s="29"/>
      <c r="TPM26" s="29"/>
      <c r="TPN26" s="29"/>
      <c r="TPO26" s="29"/>
      <c r="TPP26" s="29"/>
      <c r="TPQ26" s="29"/>
      <c r="TPR26" s="29"/>
      <c r="TPS26" s="29"/>
      <c r="TPT26" s="29"/>
      <c r="TPU26" s="29"/>
      <c r="TPV26" s="29"/>
      <c r="TPW26" s="29"/>
      <c r="TPX26" s="29"/>
      <c r="TPY26" s="29"/>
      <c r="TPZ26" s="29"/>
      <c r="TQA26" s="29"/>
      <c r="TQB26" s="29"/>
      <c r="TQC26" s="29"/>
      <c r="TQD26" s="29"/>
      <c r="TQE26" s="29"/>
      <c r="TQF26" s="29"/>
      <c r="TQG26" s="29"/>
      <c r="TQH26" s="29"/>
      <c r="TQI26" s="29"/>
      <c r="TQJ26" s="29"/>
      <c r="TQK26" s="29"/>
      <c r="TQL26" s="29"/>
      <c r="TQM26" s="29"/>
      <c r="TQN26" s="29"/>
      <c r="TQO26" s="29"/>
      <c r="TQP26" s="29"/>
      <c r="TQQ26" s="29"/>
      <c r="TQR26" s="29"/>
      <c r="TQS26" s="29"/>
      <c r="TQT26" s="29"/>
      <c r="TQU26" s="29"/>
      <c r="TQV26" s="29"/>
      <c r="TQW26" s="29"/>
      <c r="TQX26" s="29"/>
      <c r="TQY26" s="29"/>
      <c r="TQZ26" s="29"/>
      <c r="TRA26" s="29"/>
      <c r="TRB26" s="29"/>
      <c r="TRC26" s="29"/>
      <c r="TRD26" s="29"/>
      <c r="TRE26" s="29"/>
      <c r="TRF26" s="29"/>
      <c r="TRG26" s="29"/>
      <c r="TRH26" s="29"/>
      <c r="TRI26" s="29"/>
      <c r="TRJ26" s="29"/>
      <c r="TRK26" s="29"/>
      <c r="TRL26" s="29"/>
      <c r="TRM26" s="29"/>
      <c r="TRN26" s="29"/>
      <c r="TRO26" s="29"/>
      <c r="TRP26" s="29"/>
      <c r="TRQ26" s="29"/>
      <c r="TRR26" s="29"/>
      <c r="TRS26" s="29"/>
      <c r="TRT26" s="29"/>
      <c r="TRU26" s="29"/>
      <c r="TRV26" s="29"/>
      <c r="TRW26" s="29"/>
      <c r="TRX26" s="29"/>
      <c r="TRY26" s="29"/>
      <c r="TRZ26" s="29"/>
      <c r="TSA26" s="29"/>
      <c r="TSB26" s="29"/>
      <c r="TSC26" s="29"/>
      <c r="TSD26" s="29"/>
      <c r="TSE26" s="29"/>
      <c r="TSF26" s="29"/>
      <c r="TSG26" s="29"/>
      <c r="TSH26" s="29"/>
      <c r="TSI26" s="29"/>
      <c r="TSJ26" s="29"/>
      <c r="TSK26" s="29"/>
      <c r="TSL26" s="29"/>
      <c r="TSM26" s="29"/>
      <c r="TSN26" s="29"/>
      <c r="TSO26" s="29"/>
      <c r="TSP26" s="29"/>
      <c r="TSQ26" s="29"/>
      <c r="TSR26" s="29"/>
      <c r="TSS26" s="29"/>
      <c r="TST26" s="29"/>
      <c r="TSU26" s="29"/>
      <c r="TSV26" s="29"/>
      <c r="TSW26" s="29"/>
      <c r="TSX26" s="29"/>
      <c r="TSY26" s="29"/>
      <c r="TSZ26" s="29"/>
      <c r="TTA26" s="29"/>
      <c r="TTB26" s="29"/>
      <c r="TTC26" s="29"/>
      <c r="TTD26" s="29"/>
      <c r="TTE26" s="29"/>
      <c r="TTF26" s="29"/>
      <c r="TTG26" s="29"/>
      <c r="TTH26" s="29"/>
      <c r="TTI26" s="29"/>
      <c r="TTJ26" s="29"/>
      <c r="TTK26" s="29"/>
      <c r="TTL26" s="29"/>
      <c r="TTM26" s="29"/>
      <c r="TTN26" s="29"/>
      <c r="TTO26" s="29"/>
      <c r="TTP26" s="29"/>
      <c r="TTQ26" s="29"/>
      <c r="TTR26" s="29"/>
      <c r="TTS26" s="29"/>
      <c r="TTT26" s="29"/>
      <c r="TTU26" s="29"/>
      <c r="TTV26" s="29"/>
      <c r="TTW26" s="29"/>
      <c r="TTX26" s="29"/>
      <c r="TTY26" s="29"/>
      <c r="TTZ26" s="29"/>
      <c r="TUA26" s="29"/>
      <c r="TUB26" s="29"/>
      <c r="TUC26" s="29"/>
      <c r="TUD26" s="29"/>
      <c r="TUE26" s="29"/>
      <c r="TUF26" s="29"/>
      <c r="TUG26" s="29"/>
      <c r="TUH26" s="29"/>
      <c r="TUI26" s="29"/>
      <c r="TUJ26" s="29"/>
      <c r="TUK26" s="29"/>
      <c r="TUL26" s="29"/>
      <c r="TUM26" s="29"/>
      <c r="TUN26" s="29"/>
      <c r="TUO26" s="29"/>
      <c r="TUP26" s="29"/>
      <c r="TUQ26" s="29"/>
      <c r="TUR26" s="29"/>
      <c r="TUS26" s="29"/>
      <c r="TUT26" s="29"/>
      <c r="TUU26" s="29"/>
      <c r="TUV26" s="29"/>
      <c r="TUW26" s="29"/>
      <c r="TUX26" s="29"/>
      <c r="TUY26" s="29"/>
      <c r="TUZ26" s="29"/>
      <c r="TVA26" s="29"/>
      <c r="TVB26" s="29"/>
      <c r="TVC26" s="29"/>
      <c r="TVD26" s="29"/>
      <c r="TVE26" s="29"/>
      <c r="TVF26" s="29"/>
      <c r="TVG26" s="29"/>
      <c r="TVH26" s="29"/>
      <c r="TVI26" s="29"/>
      <c r="TVJ26" s="29"/>
      <c r="TVK26" s="29"/>
      <c r="TVL26" s="29"/>
      <c r="TVM26" s="29"/>
      <c r="TVN26" s="29"/>
      <c r="TVO26" s="29"/>
      <c r="TVP26" s="29"/>
      <c r="TVQ26" s="29"/>
      <c r="TVR26" s="29"/>
      <c r="TVS26" s="29"/>
      <c r="TVT26" s="29"/>
      <c r="TVU26" s="29"/>
      <c r="TVV26" s="29"/>
      <c r="TVW26" s="29"/>
      <c r="TVX26" s="29"/>
      <c r="TVY26" s="29"/>
      <c r="TVZ26" s="29"/>
      <c r="TWA26" s="29"/>
      <c r="TWB26" s="29"/>
      <c r="TWC26" s="29"/>
      <c r="TWD26" s="29"/>
      <c r="TWE26" s="29"/>
      <c r="TWF26" s="29"/>
      <c r="TWG26" s="29"/>
      <c r="TWH26" s="29"/>
      <c r="TWI26" s="29"/>
      <c r="TWJ26" s="29"/>
      <c r="TWK26" s="29"/>
      <c r="TWL26" s="29"/>
      <c r="TWM26" s="29"/>
      <c r="TWN26" s="29"/>
      <c r="TWO26" s="29"/>
      <c r="TWP26" s="29"/>
      <c r="TWQ26" s="29"/>
      <c r="TWR26" s="29"/>
      <c r="TWS26" s="29"/>
      <c r="TWT26" s="29"/>
      <c r="TWU26" s="29"/>
      <c r="TWV26" s="29"/>
      <c r="TWW26" s="29"/>
      <c r="TWX26" s="29"/>
      <c r="TWY26" s="29"/>
      <c r="TWZ26" s="29"/>
      <c r="TXA26" s="29"/>
      <c r="TXB26" s="29"/>
      <c r="TXC26" s="29"/>
      <c r="TXD26" s="29"/>
      <c r="TXE26" s="29"/>
      <c r="TXF26" s="29"/>
      <c r="TXG26" s="29"/>
      <c r="TXH26" s="29"/>
      <c r="TXI26" s="29"/>
      <c r="TXJ26" s="29"/>
      <c r="TXK26" s="29"/>
      <c r="TXL26" s="29"/>
      <c r="TXM26" s="29"/>
      <c r="TXN26" s="29"/>
      <c r="TXO26" s="29"/>
      <c r="TXP26" s="29"/>
      <c r="TXQ26" s="29"/>
      <c r="TXR26" s="29"/>
      <c r="TXS26" s="29"/>
      <c r="TXT26" s="29"/>
      <c r="TXU26" s="29"/>
      <c r="TXV26" s="29"/>
      <c r="TXW26" s="29"/>
      <c r="TXX26" s="29"/>
      <c r="TXY26" s="29"/>
      <c r="TXZ26" s="29"/>
      <c r="TYA26" s="29"/>
      <c r="TYB26" s="29"/>
      <c r="TYC26" s="29"/>
      <c r="TYD26" s="29"/>
      <c r="TYE26" s="29"/>
      <c r="TYF26" s="29"/>
      <c r="TYG26" s="29"/>
      <c r="TYH26" s="29"/>
      <c r="TYI26" s="29"/>
      <c r="TYJ26" s="29"/>
      <c r="TYK26" s="29"/>
      <c r="TYL26" s="29"/>
      <c r="TYM26" s="29"/>
      <c r="TYN26" s="29"/>
      <c r="TYO26" s="29"/>
      <c r="TYP26" s="29"/>
      <c r="TYQ26" s="29"/>
      <c r="TYR26" s="29"/>
      <c r="TYS26" s="29"/>
      <c r="TYT26" s="29"/>
      <c r="TYU26" s="29"/>
      <c r="TYV26" s="29"/>
      <c r="TYW26" s="29"/>
      <c r="TYX26" s="29"/>
      <c r="TYY26" s="29"/>
      <c r="TYZ26" s="29"/>
      <c r="TZA26" s="29"/>
      <c r="TZB26" s="29"/>
      <c r="TZC26" s="29"/>
      <c r="TZD26" s="29"/>
      <c r="TZE26" s="29"/>
      <c r="TZF26" s="29"/>
      <c r="TZG26" s="29"/>
      <c r="TZH26" s="29"/>
      <c r="TZI26" s="29"/>
      <c r="TZJ26" s="29"/>
      <c r="TZK26" s="29"/>
      <c r="TZL26" s="29"/>
      <c r="TZM26" s="29"/>
      <c r="TZN26" s="29"/>
      <c r="TZO26" s="29"/>
      <c r="TZP26" s="29"/>
      <c r="TZQ26" s="29"/>
      <c r="TZR26" s="29"/>
      <c r="TZS26" s="29"/>
      <c r="TZT26" s="29"/>
      <c r="TZU26" s="29"/>
      <c r="TZV26" s="29"/>
      <c r="TZW26" s="29"/>
      <c r="TZX26" s="29"/>
      <c r="TZY26" s="29"/>
      <c r="TZZ26" s="29"/>
      <c r="UAA26" s="29"/>
      <c r="UAB26" s="29"/>
      <c r="UAC26" s="29"/>
      <c r="UAD26" s="29"/>
      <c r="UAE26" s="29"/>
      <c r="UAF26" s="29"/>
      <c r="UAG26" s="29"/>
      <c r="UAH26" s="29"/>
      <c r="UAI26" s="29"/>
      <c r="UAJ26" s="29"/>
      <c r="UAK26" s="29"/>
      <c r="UAL26" s="29"/>
      <c r="UAM26" s="29"/>
      <c r="UAN26" s="29"/>
      <c r="UAO26" s="29"/>
      <c r="UAP26" s="29"/>
      <c r="UAQ26" s="29"/>
      <c r="UAR26" s="29"/>
      <c r="UAS26" s="29"/>
      <c r="UAT26" s="29"/>
      <c r="UAU26" s="29"/>
      <c r="UAV26" s="29"/>
      <c r="UAW26" s="29"/>
      <c r="UAX26" s="29"/>
      <c r="UAY26" s="29"/>
      <c r="UAZ26" s="29"/>
      <c r="UBA26" s="29"/>
      <c r="UBB26" s="29"/>
      <c r="UBC26" s="29"/>
      <c r="UBD26" s="29"/>
      <c r="UBE26" s="29"/>
      <c r="UBF26" s="29"/>
      <c r="UBG26" s="29"/>
      <c r="UBH26" s="29"/>
      <c r="UBI26" s="29"/>
      <c r="UBJ26" s="29"/>
      <c r="UBK26" s="29"/>
      <c r="UBL26" s="29"/>
      <c r="UBM26" s="29"/>
      <c r="UBN26" s="29"/>
      <c r="UBO26" s="29"/>
      <c r="UBP26" s="29"/>
      <c r="UBQ26" s="29"/>
      <c r="UBR26" s="29"/>
      <c r="UBS26" s="29"/>
      <c r="UBT26" s="29"/>
      <c r="UBU26" s="29"/>
      <c r="UBV26" s="29"/>
      <c r="UBW26" s="29"/>
      <c r="UBX26" s="29"/>
      <c r="UBY26" s="29"/>
      <c r="UBZ26" s="29"/>
      <c r="UCA26" s="29"/>
      <c r="UCB26" s="29"/>
      <c r="UCC26" s="29"/>
      <c r="UCD26" s="29"/>
      <c r="UCE26" s="29"/>
      <c r="UCF26" s="29"/>
      <c r="UCG26" s="29"/>
      <c r="UCH26" s="29"/>
      <c r="UCI26" s="29"/>
      <c r="UCJ26" s="29"/>
      <c r="UCK26" s="29"/>
      <c r="UCL26" s="29"/>
      <c r="UCM26" s="29"/>
      <c r="UCN26" s="29"/>
      <c r="UCO26" s="29"/>
      <c r="UCP26" s="29"/>
      <c r="UCQ26" s="29"/>
      <c r="UCR26" s="29"/>
      <c r="UCS26" s="29"/>
      <c r="UCT26" s="29"/>
      <c r="UCU26" s="29"/>
      <c r="UCV26" s="29"/>
      <c r="UCW26" s="29"/>
      <c r="UCX26" s="29"/>
      <c r="UCY26" s="29"/>
      <c r="UCZ26" s="29"/>
      <c r="UDA26" s="29"/>
      <c r="UDB26" s="29"/>
      <c r="UDC26" s="29"/>
      <c r="UDD26" s="29"/>
      <c r="UDE26" s="29"/>
      <c r="UDF26" s="29"/>
      <c r="UDG26" s="29"/>
      <c r="UDH26" s="29"/>
      <c r="UDI26" s="29"/>
      <c r="UDJ26" s="29"/>
      <c r="UDK26" s="29"/>
      <c r="UDL26" s="29"/>
      <c r="UDM26" s="29"/>
      <c r="UDN26" s="29"/>
      <c r="UDO26" s="29"/>
      <c r="UDP26" s="29"/>
      <c r="UDQ26" s="29"/>
      <c r="UDR26" s="29"/>
      <c r="UDS26" s="29"/>
      <c r="UDT26" s="29"/>
      <c r="UDU26" s="29"/>
      <c r="UDV26" s="29"/>
      <c r="UDW26" s="29"/>
      <c r="UDX26" s="29"/>
      <c r="UDY26" s="29"/>
      <c r="UDZ26" s="29"/>
      <c r="UEA26" s="29"/>
      <c r="UEB26" s="29"/>
      <c r="UEC26" s="29"/>
      <c r="UED26" s="29"/>
      <c r="UEE26" s="29"/>
      <c r="UEF26" s="29"/>
      <c r="UEG26" s="29"/>
      <c r="UEH26" s="29"/>
      <c r="UEI26" s="29"/>
      <c r="UEJ26" s="29"/>
      <c r="UEK26" s="29"/>
      <c r="UEL26" s="29"/>
      <c r="UEM26" s="29"/>
      <c r="UEN26" s="29"/>
      <c r="UEO26" s="29"/>
      <c r="UEP26" s="29"/>
      <c r="UEQ26" s="29"/>
      <c r="UER26" s="29"/>
      <c r="UES26" s="29"/>
      <c r="UET26" s="29"/>
      <c r="UEU26" s="29"/>
      <c r="UEV26" s="29"/>
      <c r="UEW26" s="29"/>
      <c r="UEX26" s="29"/>
      <c r="UEY26" s="29"/>
      <c r="UEZ26" s="29"/>
      <c r="UFA26" s="29"/>
      <c r="UFB26" s="29"/>
      <c r="UFC26" s="29"/>
      <c r="UFD26" s="29"/>
      <c r="UFE26" s="29"/>
      <c r="UFF26" s="29"/>
      <c r="UFG26" s="29"/>
      <c r="UFH26" s="29"/>
      <c r="UFI26" s="29"/>
      <c r="UFJ26" s="29"/>
      <c r="UFK26" s="29"/>
      <c r="UFL26" s="29"/>
      <c r="UFM26" s="29"/>
      <c r="UFN26" s="29"/>
      <c r="UFO26" s="29"/>
      <c r="UFP26" s="29"/>
      <c r="UFQ26" s="29"/>
      <c r="UFR26" s="29"/>
      <c r="UFS26" s="29"/>
      <c r="UFT26" s="29"/>
      <c r="UFU26" s="29"/>
      <c r="UFV26" s="29"/>
      <c r="UFW26" s="29"/>
      <c r="UFX26" s="29"/>
      <c r="UFY26" s="29"/>
      <c r="UFZ26" s="29"/>
      <c r="UGA26" s="29"/>
      <c r="UGB26" s="29"/>
      <c r="UGC26" s="29"/>
      <c r="UGD26" s="29"/>
      <c r="UGE26" s="29"/>
      <c r="UGF26" s="29"/>
      <c r="UGG26" s="29"/>
      <c r="UGH26" s="29"/>
      <c r="UGI26" s="29"/>
      <c r="UGJ26" s="29"/>
      <c r="UGK26" s="29"/>
      <c r="UGL26" s="29"/>
      <c r="UGM26" s="29"/>
      <c r="UGN26" s="29"/>
      <c r="UGO26" s="29"/>
      <c r="UGP26" s="29"/>
      <c r="UGQ26" s="29"/>
      <c r="UGR26" s="29"/>
      <c r="UGS26" s="29"/>
      <c r="UGT26" s="29"/>
      <c r="UGU26" s="29"/>
      <c r="UGV26" s="29"/>
      <c r="UGW26" s="29"/>
      <c r="UGX26" s="29"/>
      <c r="UGY26" s="29"/>
      <c r="UGZ26" s="29"/>
      <c r="UHA26" s="29"/>
      <c r="UHB26" s="29"/>
      <c r="UHC26" s="29"/>
      <c r="UHD26" s="29"/>
      <c r="UHE26" s="29"/>
      <c r="UHF26" s="29"/>
      <c r="UHG26" s="29"/>
      <c r="UHH26" s="29"/>
      <c r="UHI26" s="29"/>
      <c r="UHJ26" s="29"/>
      <c r="UHK26" s="29"/>
      <c r="UHL26" s="29"/>
      <c r="UHM26" s="29"/>
      <c r="UHN26" s="29"/>
      <c r="UHO26" s="29"/>
      <c r="UHP26" s="29"/>
      <c r="UHQ26" s="29"/>
      <c r="UHR26" s="29"/>
      <c r="UHS26" s="29"/>
      <c r="UHT26" s="29"/>
      <c r="UHU26" s="29"/>
      <c r="UHV26" s="29"/>
      <c r="UHW26" s="29"/>
      <c r="UHX26" s="29"/>
      <c r="UHY26" s="29"/>
      <c r="UHZ26" s="29"/>
      <c r="UIA26" s="29"/>
      <c r="UIB26" s="29"/>
      <c r="UIC26" s="29"/>
      <c r="UID26" s="29"/>
      <c r="UIE26" s="29"/>
      <c r="UIF26" s="29"/>
      <c r="UIG26" s="29"/>
      <c r="UIH26" s="29"/>
      <c r="UII26" s="29"/>
      <c r="UIJ26" s="29"/>
      <c r="UIK26" s="29"/>
      <c r="UIL26" s="29"/>
      <c r="UIM26" s="29"/>
      <c r="UIN26" s="29"/>
      <c r="UIO26" s="29"/>
      <c r="UIP26" s="29"/>
      <c r="UIQ26" s="29"/>
      <c r="UIR26" s="29"/>
      <c r="UIS26" s="29"/>
      <c r="UIT26" s="29"/>
      <c r="UIU26" s="29"/>
      <c r="UIV26" s="29"/>
      <c r="UIW26" s="29"/>
      <c r="UIX26" s="29"/>
      <c r="UIY26" s="29"/>
      <c r="UIZ26" s="29"/>
      <c r="UJA26" s="29"/>
      <c r="UJB26" s="29"/>
      <c r="UJC26" s="29"/>
      <c r="UJD26" s="29"/>
      <c r="UJE26" s="29"/>
      <c r="UJF26" s="29"/>
      <c r="UJG26" s="29"/>
      <c r="UJH26" s="29"/>
      <c r="UJI26" s="29"/>
      <c r="UJJ26" s="29"/>
      <c r="UJK26" s="29"/>
      <c r="UJL26" s="29"/>
      <c r="UJM26" s="29"/>
      <c r="UJN26" s="29"/>
      <c r="UJO26" s="29"/>
      <c r="UJP26" s="29"/>
      <c r="UJQ26" s="29"/>
      <c r="UJR26" s="29"/>
      <c r="UJS26" s="29"/>
      <c r="UJT26" s="29"/>
      <c r="UJU26" s="29"/>
      <c r="UJV26" s="29"/>
      <c r="UJW26" s="29"/>
      <c r="UJX26" s="29"/>
      <c r="UJY26" s="29"/>
      <c r="UJZ26" s="29"/>
      <c r="UKA26" s="29"/>
      <c r="UKB26" s="29"/>
      <c r="UKC26" s="29"/>
      <c r="UKD26" s="29"/>
      <c r="UKE26" s="29"/>
      <c r="UKF26" s="29"/>
      <c r="UKG26" s="29"/>
      <c r="UKH26" s="29"/>
      <c r="UKI26" s="29"/>
      <c r="UKJ26" s="29"/>
      <c r="UKK26" s="29"/>
      <c r="UKL26" s="29"/>
      <c r="UKM26" s="29"/>
      <c r="UKN26" s="29"/>
      <c r="UKO26" s="29"/>
      <c r="UKP26" s="29"/>
      <c r="UKQ26" s="29"/>
      <c r="UKR26" s="29"/>
      <c r="UKS26" s="29"/>
      <c r="UKT26" s="29"/>
      <c r="UKU26" s="29"/>
      <c r="UKV26" s="29"/>
      <c r="UKW26" s="29"/>
      <c r="UKX26" s="29"/>
      <c r="UKY26" s="29"/>
      <c r="UKZ26" s="29"/>
      <c r="ULA26" s="29"/>
      <c r="ULB26" s="29"/>
      <c r="ULC26" s="29"/>
      <c r="ULD26" s="29"/>
      <c r="ULE26" s="29"/>
      <c r="ULF26" s="29"/>
      <c r="ULG26" s="29"/>
      <c r="ULH26" s="29"/>
      <c r="ULI26" s="29"/>
      <c r="ULJ26" s="29"/>
      <c r="ULK26" s="29"/>
      <c r="ULL26" s="29"/>
      <c r="ULM26" s="29"/>
      <c r="ULN26" s="29"/>
      <c r="ULO26" s="29"/>
      <c r="ULP26" s="29"/>
      <c r="ULQ26" s="29"/>
      <c r="ULR26" s="29"/>
      <c r="ULS26" s="29"/>
      <c r="ULT26" s="29"/>
      <c r="ULU26" s="29"/>
      <c r="ULV26" s="29"/>
      <c r="ULW26" s="29"/>
      <c r="ULX26" s="29"/>
      <c r="ULY26" s="29"/>
      <c r="ULZ26" s="29"/>
      <c r="UMA26" s="29"/>
      <c r="UMB26" s="29"/>
      <c r="UMC26" s="29"/>
      <c r="UMD26" s="29"/>
      <c r="UME26" s="29"/>
      <c r="UMF26" s="29"/>
      <c r="UMG26" s="29"/>
      <c r="UMH26" s="29"/>
      <c r="UMI26" s="29"/>
      <c r="UMJ26" s="29"/>
      <c r="UMK26" s="29"/>
      <c r="UML26" s="29"/>
      <c r="UMM26" s="29"/>
      <c r="UMN26" s="29"/>
      <c r="UMO26" s="29"/>
      <c r="UMP26" s="29"/>
      <c r="UMQ26" s="29"/>
      <c r="UMR26" s="29"/>
      <c r="UMS26" s="29"/>
      <c r="UMT26" s="29"/>
      <c r="UMU26" s="29"/>
      <c r="UMV26" s="29"/>
      <c r="UMW26" s="29"/>
      <c r="UMX26" s="29"/>
      <c r="UMY26" s="29"/>
      <c r="UMZ26" s="29"/>
      <c r="UNA26" s="29"/>
      <c r="UNB26" s="29"/>
      <c r="UNC26" s="29"/>
      <c r="UND26" s="29"/>
      <c r="UNE26" s="29"/>
      <c r="UNF26" s="29"/>
      <c r="UNG26" s="29"/>
      <c r="UNH26" s="29"/>
      <c r="UNI26" s="29"/>
      <c r="UNJ26" s="29"/>
      <c r="UNK26" s="29"/>
      <c r="UNL26" s="29"/>
      <c r="UNM26" s="29"/>
      <c r="UNN26" s="29"/>
      <c r="UNO26" s="29"/>
      <c r="UNP26" s="29"/>
      <c r="UNQ26" s="29"/>
      <c r="UNR26" s="29"/>
      <c r="UNS26" s="29"/>
      <c r="UNT26" s="29"/>
      <c r="UNU26" s="29"/>
      <c r="UNV26" s="29"/>
      <c r="UNW26" s="29"/>
      <c r="UNX26" s="29"/>
      <c r="UNY26" s="29"/>
      <c r="UNZ26" s="29"/>
      <c r="UOA26" s="29"/>
      <c r="UOB26" s="29"/>
      <c r="UOC26" s="29"/>
      <c r="UOD26" s="29"/>
      <c r="UOE26" s="29"/>
      <c r="UOF26" s="29"/>
      <c r="UOG26" s="29"/>
      <c r="UOH26" s="29"/>
      <c r="UOI26" s="29"/>
      <c r="UOJ26" s="29"/>
      <c r="UOK26" s="29"/>
      <c r="UOL26" s="29"/>
      <c r="UOM26" s="29"/>
      <c r="UON26" s="29"/>
      <c r="UOO26" s="29"/>
      <c r="UOP26" s="29"/>
      <c r="UOQ26" s="29"/>
      <c r="UOR26" s="29"/>
      <c r="UOS26" s="29"/>
      <c r="UOT26" s="29"/>
      <c r="UOU26" s="29"/>
      <c r="UOV26" s="29"/>
      <c r="UOW26" s="29"/>
      <c r="UOX26" s="29"/>
      <c r="UOY26" s="29"/>
      <c r="UOZ26" s="29"/>
      <c r="UPA26" s="29"/>
      <c r="UPB26" s="29"/>
      <c r="UPC26" s="29"/>
      <c r="UPD26" s="29"/>
      <c r="UPE26" s="29"/>
      <c r="UPF26" s="29"/>
      <c r="UPG26" s="29"/>
      <c r="UPH26" s="29"/>
      <c r="UPI26" s="29"/>
      <c r="UPJ26" s="29"/>
      <c r="UPK26" s="29"/>
      <c r="UPL26" s="29"/>
      <c r="UPM26" s="29"/>
      <c r="UPN26" s="29"/>
      <c r="UPO26" s="29"/>
      <c r="UPP26" s="29"/>
      <c r="UPQ26" s="29"/>
      <c r="UPR26" s="29"/>
      <c r="UPS26" s="29"/>
      <c r="UPT26" s="29"/>
      <c r="UPU26" s="29"/>
      <c r="UPV26" s="29"/>
      <c r="UPW26" s="29"/>
      <c r="UPX26" s="29"/>
      <c r="UPY26" s="29"/>
      <c r="UPZ26" s="29"/>
      <c r="UQA26" s="29"/>
      <c r="UQB26" s="29"/>
      <c r="UQC26" s="29"/>
      <c r="UQD26" s="29"/>
      <c r="UQE26" s="29"/>
      <c r="UQF26" s="29"/>
      <c r="UQG26" s="29"/>
      <c r="UQH26" s="29"/>
      <c r="UQI26" s="29"/>
      <c r="UQJ26" s="29"/>
      <c r="UQK26" s="29"/>
      <c r="UQL26" s="29"/>
      <c r="UQM26" s="29"/>
      <c r="UQN26" s="29"/>
      <c r="UQO26" s="29"/>
      <c r="UQP26" s="29"/>
      <c r="UQQ26" s="29"/>
      <c r="UQR26" s="29"/>
      <c r="UQS26" s="29"/>
      <c r="UQT26" s="29"/>
      <c r="UQU26" s="29"/>
      <c r="UQV26" s="29"/>
      <c r="UQW26" s="29"/>
      <c r="UQX26" s="29"/>
      <c r="UQY26" s="29"/>
      <c r="UQZ26" s="29"/>
      <c r="URA26" s="29"/>
      <c r="URB26" s="29"/>
      <c r="URC26" s="29"/>
      <c r="URD26" s="29"/>
      <c r="URE26" s="29"/>
      <c r="URF26" s="29"/>
      <c r="URG26" s="29"/>
      <c r="URH26" s="29"/>
      <c r="URI26" s="29"/>
      <c r="URJ26" s="29"/>
      <c r="URK26" s="29"/>
      <c r="URL26" s="29"/>
      <c r="URM26" s="29"/>
      <c r="URN26" s="29"/>
      <c r="URO26" s="29"/>
      <c r="URP26" s="29"/>
      <c r="URQ26" s="29"/>
      <c r="URR26" s="29"/>
      <c r="URS26" s="29"/>
      <c r="URT26" s="29"/>
      <c r="URU26" s="29"/>
      <c r="URV26" s="29"/>
      <c r="URW26" s="29"/>
      <c r="URX26" s="29"/>
      <c r="URY26" s="29"/>
      <c r="URZ26" s="29"/>
      <c r="USA26" s="29"/>
      <c r="USB26" s="29"/>
      <c r="USC26" s="29"/>
      <c r="USD26" s="29"/>
      <c r="USE26" s="29"/>
      <c r="USF26" s="29"/>
      <c r="USG26" s="29"/>
      <c r="USH26" s="29"/>
      <c r="USI26" s="29"/>
      <c r="USJ26" s="29"/>
      <c r="USK26" s="29"/>
      <c r="USL26" s="29"/>
      <c r="USM26" s="29"/>
      <c r="USN26" s="29"/>
      <c r="USO26" s="29"/>
      <c r="USP26" s="29"/>
      <c r="USQ26" s="29"/>
      <c r="USR26" s="29"/>
      <c r="USS26" s="29"/>
      <c r="UST26" s="29"/>
      <c r="USU26" s="29"/>
      <c r="USV26" s="29"/>
      <c r="USW26" s="29"/>
      <c r="USX26" s="29"/>
      <c r="USY26" s="29"/>
      <c r="USZ26" s="29"/>
      <c r="UTA26" s="29"/>
      <c r="UTB26" s="29"/>
      <c r="UTC26" s="29"/>
      <c r="UTD26" s="29"/>
      <c r="UTE26" s="29"/>
      <c r="UTF26" s="29"/>
      <c r="UTG26" s="29"/>
      <c r="UTH26" s="29"/>
      <c r="UTI26" s="29"/>
      <c r="UTJ26" s="29"/>
      <c r="UTK26" s="29"/>
      <c r="UTL26" s="29"/>
      <c r="UTM26" s="29"/>
      <c r="UTN26" s="29"/>
      <c r="UTO26" s="29"/>
      <c r="UTP26" s="29"/>
      <c r="UTQ26" s="29"/>
      <c r="UTR26" s="29"/>
      <c r="UTS26" s="29"/>
      <c r="UTT26" s="29"/>
      <c r="UTU26" s="29"/>
      <c r="UTV26" s="29"/>
      <c r="UTW26" s="29"/>
      <c r="UTX26" s="29"/>
      <c r="UTY26" s="29"/>
      <c r="UTZ26" s="29"/>
      <c r="UUA26" s="29"/>
      <c r="UUB26" s="29"/>
      <c r="UUC26" s="29"/>
      <c r="UUD26" s="29"/>
      <c r="UUE26" s="29"/>
      <c r="UUF26" s="29"/>
      <c r="UUG26" s="29"/>
      <c r="UUH26" s="29"/>
      <c r="UUI26" s="29"/>
      <c r="UUJ26" s="29"/>
      <c r="UUK26" s="29"/>
      <c r="UUL26" s="29"/>
      <c r="UUM26" s="29"/>
      <c r="UUN26" s="29"/>
      <c r="UUO26" s="29"/>
      <c r="UUP26" s="29"/>
      <c r="UUQ26" s="29"/>
      <c r="UUR26" s="29"/>
      <c r="UUS26" s="29"/>
      <c r="UUT26" s="29"/>
      <c r="UUU26" s="29"/>
      <c r="UUV26" s="29"/>
      <c r="UUW26" s="29"/>
      <c r="UUX26" s="29"/>
      <c r="UUY26" s="29"/>
      <c r="UUZ26" s="29"/>
      <c r="UVA26" s="29"/>
      <c r="UVB26" s="29"/>
      <c r="UVC26" s="29"/>
      <c r="UVD26" s="29"/>
      <c r="UVE26" s="29"/>
      <c r="UVF26" s="29"/>
      <c r="UVG26" s="29"/>
      <c r="UVH26" s="29"/>
      <c r="UVI26" s="29"/>
      <c r="UVJ26" s="29"/>
      <c r="UVK26" s="29"/>
      <c r="UVL26" s="29"/>
      <c r="UVM26" s="29"/>
      <c r="UVN26" s="29"/>
      <c r="UVO26" s="29"/>
      <c r="UVP26" s="29"/>
      <c r="UVQ26" s="29"/>
      <c r="UVR26" s="29"/>
      <c r="UVS26" s="29"/>
      <c r="UVT26" s="29"/>
      <c r="UVU26" s="29"/>
      <c r="UVV26" s="29"/>
      <c r="UVW26" s="29"/>
      <c r="UVX26" s="29"/>
      <c r="UVY26" s="29"/>
      <c r="UVZ26" s="29"/>
      <c r="UWA26" s="29"/>
      <c r="UWB26" s="29"/>
      <c r="UWC26" s="29"/>
      <c r="UWD26" s="29"/>
      <c r="UWE26" s="29"/>
      <c r="UWF26" s="29"/>
      <c r="UWG26" s="29"/>
      <c r="UWH26" s="29"/>
      <c r="UWI26" s="29"/>
      <c r="UWJ26" s="29"/>
      <c r="UWK26" s="29"/>
      <c r="UWL26" s="29"/>
      <c r="UWM26" s="29"/>
      <c r="UWN26" s="29"/>
      <c r="UWO26" s="29"/>
      <c r="UWP26" s="29"/>
      <c r="UWQ26" s="29"/>
      <c r="UWR26" s="29"/>
      <c r="UWS26" s="29"/>
      <c r="UWT26" s="29"/>
      <c r="UWU26" s="29"/>
      <c r="UWV26" s="29"/>
      <c r="UWW26" s="29"/>
      <c r="UWX26" s="29"/>
      <c r="UWY26" s="29"/>
      <c r="UWZ26" s="29"/>
      <c r="UXA26" s="29"/>
      <c r="UXB26" s="29"/>
      <c r="UXC26" s="29"/>
      <c r="UXD26" s="29"/>
      <c r="UXE26" s="29"/>
      <c r="UXF26" s="29"/>
      <c r="UXG26" s="29"/>
      <c r="UXH26" s="29"/>
      <c r="UXI26" s="29"/>
      <c r="UXJ26" s="29"/>
      <c r="UXK26" s="29"/>
      <c r="UXL26" s="29"/>
      <c r="UXM26" s="29"/>
      <c r="UXN26" s="29"/>
      <c r="UXO26" s="29"/>
      <c r="UXP26" s="29"/>
      <c r="UXQ26" s="29"/>
      <c r="UXR26" s="29"/>
      <c r="UXS26" s="29"/>
      <c r="UXT26" s="29"/>
      <c r="UXU26" s="29"/>
      <c r="UXV26" s="29"/>
      <c r="UXW26" s="29"/>
      <c r="UXX26" s="29"/>
      <c r="UXY26" s="29"/>
      <c r="UXZ26" s="29"/>
      <c r="UYA26" s="29"/>
      <c r="UYB26" s="29"/>
      <c r="UYC26" s="29"/>
      <c r="UYD26" s="29"/>
      <c r="UYE26" s="29"/>
      <c r="UYF26" s="29"/>
      <c r="UYG26" s="29"/>
      <c r="UYH26" s="29"/>
      <c r="UYI26" s="29"/>
      <c r="UYJ26" s="29"/>
      <c r="UYK26" s="29"/>
      <c r="UYL26" s="29"/>
      <c r="UYM26" s="29"/>
      <c r="UYN26" s="29"/>
      <c r="UYO26" s="29"/>
      <c r="UYP26" s="29"/>
      <c r="UYQ26" s="29"/>
      <c r="UYR26" s="29"/>
      <c r="UYS26" s="29"/>
      <c r="UYT26" s="29"/>
      <c r="UYU26" s="29"/>
      <c r="UYV26" s="29"/>
      <c r="UYW26" s="29"/>
      <c r="UYX26" s="29"/>
      <c r="UYY26" s="29"/>
      <c r="UYZ26" s="29"/>
      <c r="UZA26" s="29"/>
      <c r="UZB26" s="29"/>
      <c r="UZC26" s="29"/>
      <c r="UZD26" s="29"/>
      <c r="UZE26" s="29"/>
      <c r="UZF26" s="29"/>
      <c r="UZG26" s="29"/>
      <c r="UZH26" s="29"/>
      <c r="UZI26" s="29"/>
      <c r="UZJ26" s="29"/>
      <c r="UZK26" s="29"/>
      <c r="UZL26" s="29"/>
      <c r="UZM26" s="29"/>
      <c r="UZN26" s="29"/>
      <c r="UZO26" s="29"/>
      <c r="UZP26" s="29"/>
      <c r="UZQ26" s="29"/>
      <c r="UZR26" s="29"/>
      <c r="UZS26" s="29"/>
      <c r="UZT26" s="29"/>
      <c r="UZU26" s="29"/>
      <c r="UZV26" s="29"/>
      <c r="UZW26" s="29"/>
      <c r="UZX26" s="29"/>
      <c r="UZY26" s="29"/>
      <c r="UZZ26" s="29"/>
      <c r="VAA26" s="29"/>
      <c r="VAB26" s="29"/>
      <c r="VAC26" s="29"/>
      <c r="VAD26" s="29"/>
      <c r="VAE26" s="29"/>
      <c r="VAF26" s="29"/>
      <c r="VAG26" s="29"/>
      <c r="VAH26" s="29"/>
      <c r="VAI26" s="29"/>
      <c r="VAJ26" s="29"/>
      <c r="VAK26" s="29"/>
      <c r="VAL26" s="29"/>
      <c r="VAM26" s="29"/>
      <c r="VAN26" s="29"/>
      <c r="VAO26" s="29"/>
      <c r="VAP26" s="29"/>
      <c r="VAQ26" s="29"/>
      <c r="VAR26" s="29"/>
      <c r="VAS26" s="29"/>
      <c r="VAT26" s="29"/>
      <c r="VAU26" s="29"/>
      <c r="VAV26" s="29"/>
      <c r="VAW26" s="29"/>
      <c r="VAX26" s="29"/>
      <c r="VAY26" s="29"/>
      <c r="VAZ26" s="29"/>
      <c r="VBA26" s="29"/>
      <c r="VBB26" s="29"/>
      <c r="VBC26" s="29"/>
      <c r="VBD26" s="29"/>
      <c r="VBE26" s="29"/>
      <c r="VBF26" s="29"/>
      <c r="VBG26" s="29"/>
      <c r="VBH26" s="29"/>
      <c r="VBI26" s="29"/>
      <c r="VBJ26" s="29"/>
      <c r="VBK26" s="29"/>
      <c r="VBL26" s="29"/>
      <c r="VBM26" s="29"/>
      <c r="VBN26" s="29"/>
      <c r="VBO26" s="29"/>
      <c r="VBP26" s="29"/>
      <c r="VBQ26" s="29"/>
      <c r="VBR26" s="29"/>
      <c r="VBS26" s="29"/>
      <c r="VBT26" s="29"/>
      <c r="VBU26" s="29"/>
      <c r="VBV26" s="29"/>
      <c r="VBW26" s="29"/>
      <c r="VBX26" s="29"/>
      <c r="VBY26" s="29"/>
      <c r="VBZ26" s="29"/>
      <c r="VCA26" s="29"/>
      <c r="VCB26" s="29"/>
      <c r="VCC26" s="29"/>
      <c r="VCD26" s="29"/>
      <c r="VCE26" s="29"/>
      <c r="VCF26" s="29"/>
      <c r="VCG26" s="29"/>
      <c r="VCH26" s="29"/>
      <c r="VCI26" s="29"/>
      <c r="VCJ26" s="29"/>
      <c r="VCK26" s="29"/>
      <c r="VCL26" s="29"/>
      <c r="VCM26" s="29"/>
      <c r="VCN26" s="29"/>
      <c r="VCO26" s="29"/>
      <c r="VCP26" s="29"/>
      <c r="VCQ26" s="29"/>
      <c r="VCR26" s="29"/>
      <c r="VCS26" s="29"/>
      <c r="VCT26" s="29"/>
      <c r="VCU26" s="29"/>
      <c r="VCV26" s="29"/>
      <c r="VCW26" s="29"/>
      <c r="VCX26" s="29"/>
      <c r="VCY26" s="29"/>
      <c r="VCZ26" s="29"/>
      <c r="VDA26" s="29"/>
      <c r="VDB26" s="29"/>
      <c r="VDC26" s="29"/>
      <c r="VDD26" s="29"/>
      <c r="VDE26" s="29"/>
      <c r="VDF26" s="29"/>
      <c r="VDG26" s="29"/>
      <c r="VDH26" s="29"/>
      <c r="VDI26" s="29"/>
      <c r="VDJ26" s="29"/>
      <c r="VDK26" s="29"/>
      <c r="VDL26" s="29"/>
      <c r="VDM26" s="29"/>
      <c r="VDN26" s="29"/>
      <c r="VDO26" s="29"/>
      <c r="VDP26" s="29"/>
      <c r="VDQ26" s="29"/>
      <c r="VDR26" s="29"/>
      <c r="VDS26" s="29"/>
      <c r="VDT26" s="29"/>
      <c r="VDU26" s="29"/>
      <c r="VDV26" s="29"/>
      <c r="VDW26" s="29"/>
      <c r="VDX26" s="29"/>
      <c r="VDY26" s="29"/>
      <c r="VDZ26" s="29"/>
      <c r="VEA26" s="29"/>
      <c r="VEB26" s="29"/>
      <c r="VEC26" s="29"/>
      <c r="VED26" s="29"/>
      <c r="VEE26" s="29"/>
      <c r="VEF26" s="29"/>
      <c r="VEG26" s="29"/>
      <c r="VEH26" s="29"/>
      <c r="VEI26" s="29"/>
      <c r="VEJ26" s="29"/>
      <c r="VEK26" s="29"/>
      <c r="VEL26" s="29"/>
      <c r="VEM26" s="29"/>
      <c r="VEN26" s="29"/>
      <c r="VEO26" s="29"/>
      <c r="VEP26" s="29"/>
      <c r="VEQ26" s="29"/>
      <c r="VER26" s="29"/>
      <c r="VES26" s="29"/>
      <c r="VET26" s="29"/>
      <c r="VEU26" s="29"/>
      <c r="VEV26" s="29"/>
      <c r="VEW26" s="29"/>
      <c r="VEX26" s="29"/>
      <c r="VEY26" s="29"/>
      <c r="VEZ26" s="29"/>
      <c r="VFA26" s="29"/>
      <c r="VFB26" s="29"/>
      <c r="VFC26" s="29"/>
      <c r="VFD26" s="29"/>
      <c r="VFE26" s="29"/>
      <c r="VFF26" s="29"/>
      <c r="VFG26" s="29"/>
      <c r="VFH26" s="29"/>
      <c r="VFI26" s="29"/>
      <c r="VFJ26" s="29"/>
      <c r="VFK26" s="29"/>
      <c r="VFL26" s="29"/>
      <c r="VFM26" s="29"/>
      <c r="VFN26" s="29"/>
      <c r="VFO26" s="29"/>
      <c r="VFP26" s="29"/>
      <c r="VFQ26" s="29"/>
      <c r="VFR26" s="29"/>
      <c r="VFS26" s="29"/>
      <c r="VFT26" s="29"/>
      <c r="VFU26" s="29"/>
      <c r="VFV26" s="29"/>
      <c r="VFW26" s="29"/>
      <c r="VFX26" s="29"/>
      <c r="VFY26" s="29"/>
      <c r="VFZ26" s="29"/>
      <c r="VGA26" s="29"/>
      <c r="VGB26" s="29"/>
      <c r="VGC26" s="29"/>
      <c r="VGD26" s="29"/>
      <c r="VGE26" s="29"/>
      <c r="VGF26" s="29"/>
      <c r="VGG26" s="29"/>
      <c r="VGH26" s="29"/>
      <c r="VGI26" s="29"/>
      <c r="VGJ26" s="29"/>
      <c r="VGK26" s="29"/>
      <c r="VGL26" s="29"/>
      <c r="VGM26" s="29"/>
      <c r="VGN26" s="29"/>
      <c r="VGO26" s="29"/>
      <c r="VGP26" s="29"/>
      <c r="VGQ26" s="29"/>
      <c r="VGR26" s="29"/>
      <c r="VGS26" s="29"/>
      <c r="VGT26" s="29"/>
      <c r="VGU26" s="29"/>
      <c r="VGV26" s="29"/>
      <c r="VGW26" s="29"/>
      <c r="VGX26" s="29"/>
      <c r="VGY26" s="29"/>
      <c r="VGZ26" s="29"/>
      <c r="VHA26" s="29"/>
      <c r="VHB26" s="29"/>
      <c r="VHC26" s="29"/>
      <c r="VHD26" s="29"/>
      <c r="VHE26" s="29"/>
      <c r="VHF26" s="29"/>
      <c r="VHG26" s="29"/>
      <c r="VHH26" s="29"/>
      <c r="VHI26" s="29"/>
      <c r="VHJ26" s="29"/>
      <c r="VHK26" s="29"/>
      <c r="VHL26" s="29"/>
      <c r="VHM26" s="29"/>
      <c r="VHN26" s="29"/>
      <c r="VHO26" s="29"/>
      <c r="VHP26" s="29"/>
      <c r="VHQ26" s="29"/>
      <c r="VHR26" s="29"/>
      <c r="VHS26" s="29"/>
      <c r="VHT26" s="29"/>
      <c r="VHU26" s="29"/>
      <c r="VHV26" s="29"/>
      <c r="VHW26" s="29"/>
      <c r="VHX26" s="29"/>
      <c r="VHY26" s="29"/>
      <c r="VHZ26" s="29"/>
      <c r="VIA26" s="29"/>
      <c r="VIB26" s="29"/>
      <c r="VIC26" s="29"/>
      <c r="VID26" s="29"/>
      <c r="VIE26" s="29"/>
      <c r="VIF26" s="29"/>
      <c r="VIG26" s="29"/>
      <c r="VIH26" s="29"/>
      <c r="VII26" s="29"/>
      <c r="VIJ26" s="29"/>
      <c r="VIK26" s="29"/>
      <c r="VIL26" s="29"/>
      <c r="VIM26" s="29"/>
      <c r="VIN26" s="29"/>
      <c r="VIO26" s="29"/>
      <c r="VIP26" s="29"/>
      <c r="VIQ26" s="29"/>
      <c r="VIR26" s="29"/>
      <c r="VIS26" s="29"/>
      <c r="VIT26" s="29"/>
      <c r="VIU26" s="29"/>
      <c r="VIV26" s="29"/>
      <c r="VIW26" s="29"/>
      <c r="VIX26" s="29"/>
      <c r="VIY26" s="29"/>
      <c r="VIZ26" s="29"/>
      <c r="VJA26" s="29"/>
      <c r="VJB26" s="29"/>
      <c r="VJC26" s="29"/>
      <c r="VJD26" s="29"/>
      <c r="VJE26" s="29"/>
      <c r="VJF26" s="29"/>
      <c r="VJG26" s="29"/>
      <c r="VJH26" s="29"/>
      <c r="VJI26" s="29"/>
      <c r="VJJ26" s="29"/>
      <c r="VJK26" s="29"/>
      <c r="VJL26" s="29"/>
      <c r="VJM26" s="29"/>
      <c r="VJN26" s="29"/>
      <c r="VJO26" s="29"/>
      <c r="VJP26" s="29"/>
      <c r="VJQ26" s="29"/>
      <c r="VJR26" s="29"/>
      <c r="VJS26" s="29"/>
      <c r="VJT26" s="29"/>
      <c r="VJU26" s="29"/>
      <c r="VJV26" s="29"/>
      <c r="VJW26" s="29"/>
      <c r="VJX26" s="29"/>
      <c r="VJY26" s="29"/>
      <c r="VJZ26" s="29"/>
      <c r="VKA26" s="29"/>
      <c r="VKB26" s="29"/>
      <c r="VKC26" s="29"/>
      <c r="VKD26" s="29"/>
      <c r="VKE26" s="29"/>
      <c r="VKF26" s="29"/>
      <c r="VKG26" s="29"/>
      <c r="VKH26" s="29"/>
      <c r="VKI26" s="29"/>
      <c r="VKJ26" s="29"/>
      <c r="VKK26" s="29"/>
      <c r="VKL26" s="29"/>
      <c r="VKM26" s="29"/>
      <c r="VKN26" s="29"/>
      <c r="VKO26" s="29"/>
      <c r="VKP26" s="29"/>
      <c r="VKQ26" s="29"/>
      <c r="VKR26" s="29"/>
      <c r="VKS26" s="29"/>
      <c r="VKT26" s="29"/>
      <c r="VKU26" s="29"/>
      <c r="VKV26" s="29"/>
      <c r="VKW26" s="29"/>
      <c r="VKX26" s="29"/>
      <c r="VKY26" s="29"/>
      <c r="VKZ26" s="29"/>
      <c r="VLA26" s="29"/>
      <c r="VLB26" s="29"/>
      <c r="VLC26" s="29"/>
      <c r="VLD26" s="29"/>
      <c r="VLE26" s="29"/>
      <c r="VLF26" s="29"/>
      <c r="VLG26" s="29"/>
      <c r="VLH26" s="29"/>
      <c r="VLI26" s="29"/>
      <c r="VLJ26" s="29"/>
      <c r="VLK26" s="29"/>
      <c r="VLL26" s="29"/>
      <c r="VLM26" s="29"/>
      <c r="VLN26" s="29"/>
      <c r="VLO26" s="29"/>
      <c r="VLP26" s="29"/>
      <c r="VLQ26" s="29"/>
      <c r="VLR26" s="29"/>
      <c r="VLS26" s="29"/>
      <c r="VLT26" s="29"/>
      <c r="VLU26" s="29"/>
      <c r="VLV26" s="29"/>
      <c r="VLW26" s="29"/>
      <c r="VLX26" s="29"/>
      <c r="VLY26" s="29"/>
      <c r="VLZ26" s="29"/>
      <c r="VMA26" s="29"/>
      <c r="VMB26" s="29"/>
      <c r="VMC26" s="29"/>
      <c r="VMD26" s="29"/>
      <c r="VME26" s="29"/>
      <c r="VMF26" s="29"/>
      <c r="VMG26" s="29"/>
      <c r="VMH26" s="29"/>
      <c r="VMI26" s="29"/>
      <c r="VMJ26" s="29"/>
      <c r="VMK26" s="29"/>
      <c r="VML26" s="29"/>
      <c r="VMM26" s="29"/>
      <c r="VMN26" s="29"/>
      <c r="VMO26" s="29"/>
      <c r="VMP26" s="29"/>
      <c r="VMQ26" s="29"/>
      <c r="VMR26" s="29"/>
      <c r="VMS26" s="29"/>
      <c r="VMT26" s="29"/>
      <c r="VMU26" s="29"/>
      <c r="VMV26" s="29"/>
      <c r="VMW26" s="29"/>
      <c r="VMX26" s="29"/>
      <c r="VMY26" s="29"/>
      <c r="VMZ26" s="29"/>
      <c r="VNA26" s="29"/>
      <c r="VNB26" s="29"/>
      <c r="VNC26" s="29"/>
      <c r="VND26" s="29"/>
      <c r="VNE26" s="29"/>
      <c r="VNF26" s="29"/>
      <c r="VNG26" s="29"/>
      <c r="VNH26" s="29"/>
      <c r="VNI26" s="29"/>
      <c r="VNJ26" s="29"/>
      <c r="VNK26" s="29"/>
      <c r="VNL26" s="29"/>
      <c r="VNM26" s="29"/>
      <c r="VNN26" s="29"/>
      <c r="VNO26" s="29"/>
      <c r="VNP26" s="29"/>
      <c r="VNQ26" s="29"/>
      <c r="VNR26" s="29"/>
      <c r="VNS26" s="29"/>
      <c r="VNT26" s="29"/>
      <c r="VNU26" s="29"/>
      <c r="VNV26" s="29"/>
      <c r="VNW26" s="29"/>
      <c r="VNX26" s="29"/>
      <c r="VNY26" s="29"/>
      <c r="VNZ26" s="29"/>
      <c r="VOA26" s="29"/>
      <c r="VOB26" s="29"/>
      <c r="VOC26" s="29"/>
      <c r="VOD26" s="29"/>
      <c r="VOE26" s="29"/>
      <c r="VOF26" s="29"/>
      <c r="VOG26" s="29"/>
      <c r="VOH26" s="29"/>
      <c r="VOI26" s="29"/>
      <c r="VOJ26" s="29"/>
      <c r="VOK26" s="29"/>
      <c r="VOL26" s="29"/>
      <c r="VOM26" s="29"/>
      <c r="VON26" s="29"/>
      <c r="VOO26" s="29"/>
      <c r="VOP26" s="29"/>
      <c r="VOQ26" s="29"/>
      <c r="VOR26" s="29"/>
      <c r="VOS26" s="29"/>
      <c r="VOT26" s="29"/>
      <c r="VOU26" s="29"/>
      <c r="VOV26" s="29"/>
      <c r="VOW26" s="29"/>
      <c r="VOX26" s="29"/>
      <c r="VOY26" s="29"/>
      <c r="VOZ26" s="29"/>
      <c r="VPA26" s="29"/>
      <c r="VPB26" s="29"/>
      <c r="VPC26" s="29"/>
      <c r="VPD26" s="29"/>
      <c r="VPE26" s="29"/>
      <c r="VPF26" s="29"/>
      <c r="VPG26" s="29"/>
      <c r="VPH26" s="29"/>
      <c r="VPI26" s="29"/>
      <c r="VPJ26" s="29"/>
      <c r="VPK26" s="29"/>
      <c r="VPL26" s="29"/>
      <c r="VPM26" s="29"/>
      <c r="VPN26" s="29"/>
      <c r="VPO26" s="29"/>
      <c r="VPP26" s="29"/>
      <c r="VPQ26" s="29"/>
      <c r="VPR26" s="29"/>
      <c r="VPS26" s="29"/>
      <c r="VPT26" s="29"/>
      <c r="VPU26" s="29"/>
      <c r="VPV26" s="29"/>
      <c r="VPW26" s="29"/>
      <c r="VPX26" s="29"/>
      <c r="VPY26" s="29"/>
      <c r="VPZ26" s="29"/>
      <c r="VQA26" s="29"/>
      <c r="VQB26" s="29"/>
      <c r="VQC26" s="29"/>
      <c r="VQD26" s="29"/>
      <c r="VQE26" s="29"/>
      <c r="VQF26" s="29"/>
      <c r="VQG26" s="29"/>
      <c r="VQH26" s="29"/>
      <c r="VQI26" s="29"/>
      <c r="VQJ26" s="29"/>
      <c r="VQK26" s="29"/>
      <c r="VQL26" s="29"/>
      <c r="VQM26" s="29"/>
      <c r="VQN26" s="29"/>
      <c r="VQO26" s="29"/>
      <c r="VQP26" s="29"/>
      <c r="VQQ26" s="29"/>
      <c r="VQR26" s="29"/>
      <c r="VQS26" s="29"/>
      <c r="VQT26" s="29"/>
      <c r="VQU26" s="29"/>
      <c r="VQV26" s="29"/>
      <c r="VQW26" s="29"/>
      <c r="VQX26" s="29"/>
      <c r="VQY26" s="29"/>
      <c r="VQZ26" s="29"/>
      <c r="VRA26" s="29"/>
      <c r="VRB26" s="29"/>
      <c r="VRC26" s="29"/>
      <c r="VRD26" s="29"/>
      <c r="VRE26" s="29"/>
      <c r="VRF26" s="29"/>
      <c r="VRG26" s="29"/>
      <c r="VRH26" s="29"/>
      <c r="VRI26" s="29"/>
      <c r="VRJ26" s="29"/>
      <c r="VRK26" s="29"/>
      <c r="VRL26" s="29"/>
      <c r="VRM26" s="29"/>
      <c r="VRN26" s="29"/>
      <c r="VRO26" s="29"/>
      <c r="VRP26" s="29"/>
      <c r="VRQ26" s="29"/>
      <c r="VRR26" s="29"/>
      <c r="VRS26" s="29"/>
      <c r="VRT26" s="29"/>
      <c r="VRU26" s="29"/>
      <c r="VRV26" s="29"/>
      <c r="VRW26" s="29"/>
      <c r="VRX26" s="29"/>
      <c r="VRY26" s="29"/>
      <c r="VRZ26" s="29"/>
      <c r="VSA26" s="29"/>
      <c r="VSB26" s="29"/>
      <c r="VSC26" s="29"/>
      <c r="VSD26" s="29"/>
      <c r="VSE26" s="29"/>
      <c r="VSF26" s="29"/>
      <c r="VSG26" s="29"/>
      <c r="VSH26" s="29"/>
      <c r="VSI26" s="29"/>
      <c r="VSJ26" s="29"/>
      <c r="VSK26" s="29"/>
      <c r="VSL26" s="29"/>
      <c r="VSM26" s="29"/>
      <c r="VSN26" s="29"/>
      <c r="VSO26" s="29"/>
      <c r="VSP26" s="29"/>
      <c r="VSQ26" s="29"/>
      <c r="VSR26" s="29"/>
      <c r="VSS26" s="29"/>
      <c r="VST26" s="29"/>
      <c r="VSU26" s="29"/>
      <c r="VSV26" s="29"/>
      <c r="VSW26" s="29"/>
      <c r="VSX26" s="29"/>
      <c r="VSY26" s="29"/>
      <c r="VSZ26" s="29"/>
      <c r="VTA26" s="29"/>
      <c r="VTB26" s="29"/>
      <c r="VTC26" s="29"/>
      <c r="VTD26" s="29"/>
      <c r="VTE26" s="29"/>
      <c r="VTF26" s="29"/>
      <c r="VTG26" s="29"/>
      <c r="VTH26" s="29"/>
      <c r="VTI26" s="29"/>
      <c r="VTJ26" s="29"/>
      <c r="VTK26" s="29"/>
      <c r="VTL26" s="29"/>
      <c r="VTM26" s="29"/>
      <c r="VTN26" s="29"/>
      <c r="VTO26" s="29"/>
      <c r="VTP26" s="29"/>
      <c r="VTQ26" s="29"/>
      <c r="VTR26" s="29"/>
      <c r="VTS26" s="29"/>
      <c r="VTT26" s="29"/>
      <c r="VTU26" s="29"/>
      <c r="VTV26" s="29"/>
      <c r="VTW26" s="29"/>
      <c r="VTX26" s="29"/>
      <c r="VTY26" s="29"/>
      <c r="VTZ26" s="29"/>
      <c r="VUA26" s="29"/>
      <c r="VUB26" s="29"/>
      <c r="VUC26" s="29"/>
      <c r="VUD26" s="29"/>
      <c r="VUE26" s="29"/>
      <c r="VUF26" s="29"/>
      <c r="VUG26" s="29"/>
      <c r="VUH26" s="29"/>
      <c r="VUI26" s="29"/>
      <c r="VUJ26" s="29"/>
      <c r="VUK26" s="29"/>
      <c r="VUL26" s="29"/>
      <c r="VUM26" s="29"/>
      <c r="VUN26" s="29"/>
      <c r="VUO26" s="29"/>
      <c r="VUP26" s="29"/>
      <c r="VUQ26" s="29"/>
      <c r="VUR26" s="29"/>
      <c r="VUS26" s="29"/>
      <c r="VUT26" s="29"/>
      <c r="VUU26" s="29"/>
      <c r="VUV26" s="29"/>
      <c r="VUW26" s="29"/>
      <c r="VUX26" s="29"/>
      <c r="VUY26" s="29"/>
      <c r="VUZ26" s="29"/>
      <c r="VVA26" s="29"/>
      <c r="VVB26" s="29"/>
      <c r="VVC26" s="29"/>
      <c r="VVD26" s="29"/>
      <c r="VVE26" s="29"/>
      <c r="VVF26" s="29"/>
      <c r="VVG26" s="29"/>
      <c r="VVH26" s="29"/>
      <c r="VVI26" s="29"/>
      <c r="VVJ26" s="29"/>
      <c r="VVK26" s="29"/>
      <c r="VVL26" s="29"/>
      <c r="VVM26" s="29"/>
      <c r="VVN26" s="29"/>
      <c r="VVO26" s="29"/>
      <c r="VVP26" s="29"/>
      <c r="VVQ26" s="29"/>
      <c r="VVR26" s="29"/>
      <c r="VVS26" s="29"/>
      <c r="VVT26" s="29"/>
      <c r="VVU26" s="29"/>
      <c r="VVV26" s="29"/>
      <c r="VVW26" s="29"/>
      <c r="VVX26" s="29"/>
      <c r="VVY26" s="29"/>
      <c r="VVZ26" s="29"/>
      <c r="VWA26" s="29"/>
      <c r="VWB26" s="29"/>
      <c r="VWC26" s="29"/>
      <c r="VWD26" s="29"/>
      <c r="VWE26" s="29"/>
      <c r="VWF26" s="29"/>
      <c r="VWG26" s="29"/>
      <c r="VWH26" s="29"/>
      <c r="VWI26" s="29"/>
      <c r="VWJ26" s="29"/>
      <c r="VWK26" s="29"/>
      <c r="VWL26" s="29"/>
      <c r="VWM26" s="29"/>
      <c r="VWN26" s="29"/>
      <c r="VWO26" s="29"/>
      <c r="VWP26" s="29"/>
      <c r="VWQ26" s="29"/>
      <c r="VWR26" s="29"/>
      <c r="VWS26" s="29"/>
      <c r="VWT26" s="29"/>
      <c r="VWU26" s="29"/>
      <c r="VWV26" s="29"/>
      <c r="VWW26" s="29"/>
      <c r="VWX26" s="29"/>
      <c r="VWY26" s="29"/>
      <c r="VWZ26" s="29"/>
      <c r="VXA26" s="29"/>
      <c r="VXB26" s="29"/>
      <c r="VXC26" s="29"/>
      <c r="VXD26" s="29"/>
      <c r="VXE26" s="29"/>
      <c r="VXF26" s="29"/>
      <c r="VXG26" s="29"/>
      <c r="VXH26" s="29"/>
      <c r="VXI26" s="29"/>
      <c r="VXJ26" s="29"/>
      <c r="VXK26" s="29"/>
      <c r="VXL26" s="29"/>
      <c r="VXM26" s="29"/>
      <c r="VXN26" s="29"/>
      <c r="VXO26" s="29"/>
      <c r="VXP26" s="29"/>
      <c r="VXQ26" s="29"/>
      <c r="VXR26" s="29"/>
      <c r="VXS26" s="29"/>
      <c r="VXT26" s="29"/>
      <c r="VXU26" s="29"/>
      <c r="VXV26" s="29"/>
      <c r="VXW26" s="29"/>
      <c r="VXX26" s="29"/>
      <c r="VXY26" s="29"/>
      <c r="VXZ26" s="29"/>
      <c r="VYA26" s="29"/>
      <c r="VYB26" s="29"/>
      <c r="VYC26" s="29"/>
      <c r="VYD26" s="29"/>
      <c r="VYE26" s="29"/>
      <c r="VYF26" s="29"/>
      <c r="VYG26" s="29"/>
      <c r="VYH26" s="29"/>
      <c r="VYI26" s="29"/>
      <c r="VYJ26" s="29"/>
      <c r="VYK26" s="29"/>
      <c r="VYL26" s="29"/>
      <c r="VYM26" s="29"/>
      <c r="VYN26" s="29"/>
      <c r="VYO26" s="29"/>
      <c r="VYP26" s="29"/>
      <c r="VYQ26" s="29"/>
      <c r="VYR26" s="29"/>
      <c r="VYS26" s="29"/>
      <c r="VYT26" s="29"/>
      <c r="VYU26" s="29"/>
      <c r="VYV26" s="29"/>
      <c r="VYW26" s="29"/>
      <c r="VYX26" s="29"/>
      <c r="VYY26" s="29"/>
      <c r="VYZ26" s="29"/>
      <c r="VZA26" s="29"/>
      <c r="VZB26" s="29"/>
      <c r="VZC26" s="29"/>
      <c r="VZD26" s="29"/>
      <c r="VZE26" s="29"/>
      <c r="VZF26" s="29"/>
      <c r="VZG26" s="29"/>
      <c r="VZH26" s="29"/>
      <c r="VZI26" s="29"/>
      <c r="VZJ26" s="29"/>
      <c r="VZK26" s="29"/>
      <c r="VZL26" s="29"/>
      <c r="VZM26" s="29"/>
      <c r="VZN26" s="29"/>
      <c r="VZO26" s="29"/>
      <c r="VZP26" s="29"/>
      <c r="VZQ26" s="29"/>
      <c r="VZR26" s="29"/>
      <c r="VZS26" s="29"/>
      <c r="VZT26" s="29"/>
      <c r="VZU26" s="29"/>
      <c r="VZV26" s="29"/>
      <c r="VZW26" s="29"/>
      <c r="VZX26" s="29"/>
      <c r="VZY26" s="29"/>
      <c r="VZZ26" s="29"/>
      <c r="WAA26" s="29"/>
      <c r="WAB26" s="29"/>
      <c r="WAC26" s="29"/>
      <c r="WAD26" s="29"/>
      <c r="WAE26" s="29"/>
      <c r="WAF26" s="29"/>
      <c r="WAG26" s="29"/>
      <c r="WAH26" s="29"/>
      <c r="WAI26" s="29"/>
      <c r="WAJ26" s="29"/>
      <c r="WAK26" s="29"/>
      <c r="WAL26" s="29"/>
      <c r="WAM26" s="29"/>
      <c r="WAN26" s="29"/>
      <c r="WAO26" s="29"/>
      <c r="WAP26" s="29"/>
      <c r="WAQ26" s="29"/>
      <c r="WAR26" s="29"/>
      <c r="WAS26" s="29"/>
      <c r="WAT26" s="29"/>
      <c r="WAU26" s="29"/>
      <c r="WAV26" s="29"/>
      <c r="WAW26" s="29"/>
      <c r="WAX26" s="29"/>
      <c r="WAY26" s="29"/>
      <c r="WAZ26" s="29"/>
      <c r="WBA26" s="29"/>
      <c r="WBB26" s="29"/>
      <c r="WBC26" s="29"/>
      <c r="WBD26" s="29"/>
      <c r="WBE26" s="29"/>
      <c r="WBF26" s="29"/>
      <c r="WBG26" s="29"/>
      <c r="WBH26" s="29"/>
      <c r="WBI26" s="29"/>
      <c r="WBJ26" s="29"/>
      <c r="WBK26" s="29"/>
      <c r="WBL26" s="29"/>
      <c r="WBM26" s="29"/>
      <c r="WBN26" s="29"/>
      <c r="WBO26" s="29"/>
      <c r="WBP26" s="29"/>
      <c r="WBQ26" s="29"/>
      <c r="WBR26" s="29"/>
      <c r="WBS26" s="29"/>
      <c r="WBT26" s="29"/>
      <c r="WBU26" s="29"/>
      <c r="WBV26" s="29"/>
      <c r="WBW26" s="29"/>
      <c r="WBX26" s="29"/>
      <c r="WBY26" s="29"/>
      <c r="WBZ26" s="29"/>
      <c r="WCA26" s="29"/>
      <c r="WCB26" s="29"/>
      <c r="WCC26" s="29"/>
      <c r="WCD26" s="29"/>
      <c r="WCE26" s="29"/>
      <c r="WCF26" s="29"/>
      <c r="WCG26" s="29"/>
      <c r="WCH26" s="29"/>
      <c r="WCI26" s="29"/>
      <c r="WCJ26" s="29"/>
      <c r="WCK26" s="29"/>
      <c r="WCL26" s="29"/>
      <c r="WCM26" s="29"/>
      <c r="WCN26" s="29"/>
      <c r="WCO26" s="29"/>
      <c r="WCP26" s="29"/>
      <c r="WCQ26" s="29"/>
      <c r="WCR26" s="29"/>
      <c r="WCS26" s="29"/>
      <c r="WCT26" s="29"/>
      <c r="WCU26" s="29"/>
      <c r="WCV26" s="29"/>
      <c r="WCW26" s="29"/>
      <c r="WCX26" s="29"/>
      <c r="WCY26" s="29"/>
      <c r="WCZ26" s="29"/>
      <c r="WDA26" s="29"/>
      <c r="WDB26" s="29"/>
      <c r="WDC26" s="29"/>
      <c r="WDD26" s="29"/>
      <c r="WDE26" s="29"/>
      <c r="WDF26" s="29"/>
      <c r="WDG26" s="29"/>
      <c r="WDH26" s="29"/>
      <c r="WDI26" s="29"/>
      <c r="WDJ26" s="29"/>
      <c r="WDK26" s="29"/>
      <c r="WDL26" s="29"/>
      <c r="WDM26" s="29"/>
      <c r="WDN26" s="29"/>
      <c r="WDO26" s="29"/>
      <c r="WDP26" s="29"/>
      <c r="WDQ26" s="29"/>
      <c r="WDR26" s="29"/>
      <c r="WDS26" s="29"/>
      <c r="WDT26" s="29"/>
      <c r="WDU26" s="29"/>
      <c r="WDV26" s="29"/>
      <c r="WDW26" s="29"/>
      <c r="WDX26" s="29"/>
      <c r="WDY26" s="29"/>
      <c r="WDZ26" s="29"/>
      <c r="WEA26" s="29"/>
      <c r="WEB26" s="29"/>
      <c r="WEC26" s="29"/>
      <c r="WED26" s="29"/>
      <c r="WEE26" s="29"/>
      <c r="WEF26" s="29"/>
      <c r="WEG26" s="29"/>
      <c r="WEH26" s="29"/>
      <c r="WEI26" s="29"/>
      <c r="WEJ26" s="29"/>
      <c r="WEK26" s="29"/>
      <c r="WEL26" s="29"/>
      <c r="WEM26" s="29"/>
      <c r="WEN26" s="29"/>
      <c r="WEO26" s="29"/>
      <c r="WEP26" s="29"/>
      <c r="WEQ26" s="29"/>
      <c r="WER26" s="29"/>
      <c r="WES26" s="29"/>
      <c r="WET26" s="29"/>
      <c r="WEU26" s="29"/>
      <c r="WEV26" s="29"/>
      <c r="WEW26" s="29"/>
      <c r="WEX26" s="29"/>
      <c r="WEY26" s="29"/>
      <c r="WEZ26" s="29"/>
      <c r="WFA26" s="29"/>
      <c r="WFB26" s="29"/>
      <c r="WFC26" s="29"/>
      <c r="WFD26" s="29"/>
      <c r="WFE26" s="29"/>
      <c r="WFF26" s="29"/>
      <c r="WFG26" s="29"/>
      <c r="WFH26" s="29"/>
      <c r="WFI26" s="29"/>
      <c r="WFJ26" s="29"/>
      <c r="WFK26" s="29"/>
      <c r="WFL26" s="29"/>
      <c r="WFM26" s="29"/>
      <c r="WFN26" s="29"/>
      <c r="WFO26" s="29"/>
      <c r="WFP26" s="29"/>
      <c r="WFQ26" s="29"/>
      <c r="WFR26" s="29"/>
      <c r="WFS26" s="29"/>
      <c r="WFT26" s="29"/>
      <c r="WFU26" s="29"/>
      <c r="WFV26" s="29"/>
      <c r="WFW26" s="29"/>
      <c r="WFX26" s="29"/>
      <c r="WFY26" s="29"/>
      <c r="WFZ26" s="29"/>
      <c r="WGA26" s="29"/>
      <c r="WGB26" s="29"/>
      <c r="WGC26" s="29"/>
      <c r="WGD26" s="29"/>
      <c r="WGE26" s="29"/>
      <c r="WGF26" s="29"/>
      <c r="WGG26" s="29"/>
      <c r="WGH26" s="29"/>
      <c r="WGI26" s="29"/>
      <c r="WGJ26" s="29"/>
      <c r="WGK26" s="29"/>
      <c r="WGL26" s="29"/>
      <c r="WGM26" s="29"/>
      <c r="WGN26" s="29"/>
      <c r="WGO26" s="29"/>
      <c r="WGP26" s="29"/>
      <c r="WGQ26" s="29"/>
      <c r="WGR26" s="29"/>
      <c r="WGS26" s="29"/>
      <c r="WGT26" s="29"/>
      <c r="WGU26" s="29"/>
      <c r="WGV26" s="29"/>
      <c r="WGW26" s="29"/>
      <c r="WGX26" s="29"/>
      <c r="WGY26" s="29"/>
      <c r="WGZ26" s="29"/>
      <c r="WHA26" s="29"/>
      <c r="WHB26" s="29"/>
      <c r="WHC26" s="29"/>
      <c r="WHD26" s="29"/>
      <c r="WHE26" s="29"/>
      <c r="WHF26" s="29"/>
      <c r="WHG26" s="29"/>
      <c r="WHH26" s="29"/>
      <c r="WHI26" s="29"/>
      <c r="WHJ26" s="29"/>
      <c r="WHK26" s="29"/>
      <c r="WHL26" s="29"/>
      <c r="WHM26" s="29"/>
      <c r="WHN26" s="29"/>
      <c r="WHO26" s="29"/>
      <c r="WHP26" s="29"/>
      <c r="WHQ26" s="29"/>
      <c r="WHR26" s="29"/>
      <c r="WHS26" s="29"/>
      <c r="WHT26" s="29"/>
      <c r="WHU26" s="29"/>
      <c r="WHV26" s="29"/>
      <c r="WHW26" s="29"/>
      <c r="WHX26" s="29"/>
      <c r="WHY26" s="29"/>
      <c r="WHZ26" s="29"/>
      <c r="WIA26" s="29"/>
      <c r="WIB26" s="29"/>
      <c r="WIC26" s="29"/>
      <c r="WID26" s="29"/>
      <c r="WIE26" s="29"/>
      <c r="WIF26" s="29"/>
      <c r="WIG26" s="29"/>
      <c r="WIH26" s="29"/>
      <c r="WII26" s="29"/>
      <c r="WIJ26" s="29"/>
      <c r="WIK26" s="29"/>
      <c r="WIL26" s="29"/>
      <c r="WIM26" s="29"/>
      <c r="WIN26" s="29"/>
      <c r="WIO26" s="29"/>
      <c r="WIP26" s="29"/>
      <c r="WIQ26" s="29"/>
      <c r="WIR26" s="29"/>
      <c r="WIS26" s="29"/>
      <c r="WIT26" s="29"/>
      <c r="WIU26" s="29"/>
      <c r="WIV26" s="29"/>
      <c r="WIW26" s="29"/>
      <c r="WIX26" s="29"/>
      <c r="WIY26" s="29"/>
      <c r="WIZ26" s="29"/>
      <c r="WJA26" s="29"/>
      <c r="WJB26" s="29"/>
      <c r="WJC26" s="29"/>
      <c r="WJD26" s="29"/>
      <c r="WJE26" s="29"/>
      <c r="WJF26" s="29"/>
      <c r="WJG26" s="29"/>
      <c r="WJH26" s="29"/>
      <c r="WJI26" s="29"/>
      <c r="WJJ26" s="29"/>
      <c r="WJK26" s="29"/>
      <c r="WJL26" s="29"/>
      <c r="WJM26" s="29"/>
      <c r="WJN26" s="29"/>
      <c r="WJO26" s="29"/>
      <c r="WJP26" s="29"/>
      <c r="WJQ26" s="29"/>
      <c r="WJR26" s="29"/>
      <c r="WJS26" s="29"/>
      <c r="WJT26" s="29"/>
      <c r="WJU26" s="29"/>
      <c r="WJV26" s="29"/>
      <c r="WJW26" s="29"/>
      <c r="WJX26" s="29"/>
      <c r="WJY26" s="29"/>
      <c r="WJZ26" s="29"/>
      <c r="WKA26" s="29"/>
      <c r="WKB26" s="29"/>
      <c r="WKC26" s="29"/>
      <c r="WKD26" s="29"/>
      <c r="WKE26" s="29"/>
      <c r="WKF26" s="29"/>
      <c r="WKG26" s="29"/>
      <c r="WKH26" s="29"/>
      <c r="WKI26" s="29"/>
      <c r="WKJ26" s="29"/>
      <c r="WKK26" s="29"/>
      <c r="WKL26" s="29"/>
      <c r="WKM26" s="29"/>
      <c r="WKN26" s="29"/>
      <c r="WKO26" s="29"/>
      <c r="WKP26" s="29"/>
      <c r="WKQ26" s="29"/>
      <c r="WKR26" s="29"/>
      <c r="WKS26" s="29"/>
      <c r="WKT26" s="29"/>
      <c r="WKU26" s="29"/>
      <c r="WKV26" s="29"/>
      <c r="WKW26" s="29"/>
      <c r="WKX26" s="29"/>
      <c r="WKY26" s="29"/>
      <c r="WKZ26" s="29"/>
      <c r="WLA26" s="29"/>
      <c r="WLB26" s="29"/>
      <c r="WLC26" s="29"/>
      <c r="WLD26" s="29"/>
      <c r="WLE26" s="29"/>
      <c r="WLF26" s="29"/>
      <c r="WLG26" s="29"/>
      <c r="WLH26" s="29"/>
      <c r="WLI26" s="29"/>
      <c r="WLJ26" s="29"/>
      <c r="WLK26" s="29"/>
      <c r="WLL26" s="29"/>
      <c r="WLM26" s="29"/>
      <c r="WLN26" s="29"/>
      <c r="WLO26" s="29"/>
      <c r="WLP26" s="29"/>
      <c r="WLQ26" s="29"/>
      <c r="WLR26" s="29"/>
      <c r="WLS26" s="29"/>
      <c r="WLT26" s="29"/>
      <c r="WLU26" s="29"/>
      <c r="WLV26" s="29"/>
      <c r="WLW26" s="29"/>
      <c r="WLX26" s="29"/>
      <c r="WLY26" s="29"/>
      <c r="WLZ26" s="29"/>
      <c r="WMA26" s="29"/>
      <c r="WMB26" s="29"/>
      <c r="WMC26" s="29"/>
      <c r="WMD26" s="29"/>
      <c r="WME26" s="29"/>
      <c r="WMF26" s="29"/>
      <c r="WMG26" s="29"/>
      <c r="WMH26" s="29"/>
      <c r="WMI26" s="29"/>
      <c r="WMJ26" s="29"/>
      <c r="WMK26" s="29"/>
      <c r="WML26" s="29"/>
      <c r="WMM26" s="29"/>
      <c r="WMN26" s="29"/>
      <c r="WMO26" s="29"/>
      <c r="WMP26" s="29"/>
      <c r="WMQ26" s="29"/>
      <c r="WMR26" s="29"/>
      <c r="WMS26" s="29"/>
      <c r="WMT26" s="29"/>
      <c r="WMU26" s="29"/>
      <c r="WMV26" s="29"/>
      <c r="WMW26" s="29"/>
      <c r="WMX26" s="29"/>
      <c r="WMY26" s="29"/>
      <c r="WMZ26" s="29"/>
      <c r="WNA26" s="29"/>
      <c r="WNB26" s="29"/>
      <c r="WNC26" s="29"/>
      <c r="WND26" s="29"/>
      <c r="WNE26" s="29"/>
      <c r="WNF26" s="29"/>
      <c r="WNG26" s="29"/>
      <c r="WNH26" s="29"/>
      <c r="WNI26" s="29"/>
      <c r="WNJ26" s="29"/>
      <c r="WNK26" s="29"/>
      <c r="WNL26" s="29"/>
      <c r="WNM26" s="29"/>
      <c r="WNN26" s="29"/>
      <c r="WNO26" s="29"/>
      <c r="WNP26" s="29"/>
      <c r="WNQ26" s="29"/>
      <c r="WNR26" s="29"/>
      <c r="WNS26" s="29"/>
      <c r="WNT26" s="29"/>
      <c r="WNU26" s="29"/>
      <c r="WNV26" s="29"/>
      <c r="WNW26" s="29"/>
      <c r="WNX26" s="29"/>
      <c r="WNY26" s="29"/>
      <c r="WNZ26" s="29"/>
      <c r="WOA26" s="29"/>
      <c r="WOB26" s="29"/>
      <c r="WOC26" s="29"/>
      <c r="WOD26" s="29"/>
      <c r="WOE26" s="29"/>
      <c r="WOF26" s="29"/>
      <c r="WOG26" s="29"/>
      <c r="WOH26" s="29"/>
      <c r="WOI26" s="29"/>
      <c r="WOJ26" s="29"/>
      <c r="WOK26" s="29"/>
      <c r="WOL26" s="29"/>
      <c r="WOM26" s="29"/>
      <c r="WON26" s="29"/>
      <c r="WOO26" s="29"/>
      <c r="WOP26" s="29"/>
      <c r="WOQ26" s="29"/>
      <c r="WOR26" s="29"/>
      <c r="WOS26" s="29"/>
      <c r="WOT26" s="29"/>
      <c r="WOU26" s="29"/>
      <c r="WOV26" s="29"/>
      <c r="WOW26" s="29"/>
      <c r="WOX26" s="29"/>
      <c r="WOY26" s="29"/>
      <c r="WOZ26" s="29"/>
      <c r="WPA26" s="29"/>
      <c r="WPB26" s="29"/>
      <c r="WPC26" s="29"/>
      <c r="WPD26" s="29"/>
      <c r="WPE26" s="29"/>
      <c r="WPF26" s="29"/>
      <c r="WPG26" s="29"/>
      <c r="WPH26" s="29"/>
      <c r="WPI26" s="29"/>
      <c r="WPJ26" s="29"/>
      <c r="WPK26" s="29"/>
      <c r="WPL26" s="29"/>
      <c r="WPM26" s="29"/>
      <c r="WPN26" s="29"/>
      <c r="WPO26" s="29"/>
      <c r="WPP26" s="29"/>
      <c r="WPQ26" s="29"/>
      <c r="WPR26" s="29"/>
      <c r="WPS26" s="29"/>
      <c r="WPT26" s="29"/>
      <c r="WPU26" s="29"/>
      <c r="WPV26" s="29"/>
      <c r="WPW26" s="29"/>
      <c r="WPX26" s="29"/>
      <c r="WPY26" s="29"/>
      <c r="WPZ26" s="29"/>
      <c r="WQA26" s="29"/>
      <c r="WQB26" s="29"/>
      <c r="WQC26" s="29"/>
      <c r="WQD26" s="29"/>
      <c r="WQE26" s="29"/>
      <c r="WQF26" s="29"/>
      <c r="WQG26" s="29"/>
      <c r="WQH26" s="29"/>
      <c r="WQI26" s="29"/>
      <c r="WQJ26" s="29"/>
      <c r="WQK26" s="29"/>
      <c r="WQL26" s="29"/>
      <c r="WQM26" s="29"/>
      <c r="WQN26" s="29"/>
      <c r="WQO26" s="29"/>
      <c r="WQP26" s="29"/>
      <c r="WQQ26" s="29"/>
      <c r="WQR26" s="29"/>
      <c r="WQS26" s="29"/>
      <c r="WQT26" s="29"/>
      <c r="WQU26" s="29"/>
      <c r="WQV26" s="29"/>
      <c r="WQW26" s="29"/>
      <c r="WQX26" s="29"/>
      <c r="WQY26" s="29"/>
      <c r="WQZ26" s="29"/>
      <c r="WRA26" s="29"/>
      <c r="WRB26" s="29"/>
      <c r="WRC26" s="29"/>
      <c r="WRD26" s="29"/>
      <c r="WRE26" s="29"/>
      <c r="WRF26" s="29"/>
      <c r="WRG26" s="29"/>
      <c r="WRH26" s="29"/>
      <c r="WRI26" s="29"/>
      <c r="WRJ26" s="29"/>
      <c r="WRK26" s="29"/>
      <c r="WRL26" s="29"/>
      <c r="WRM26" s="29"/>
      <c r="WRN26" s="29"/>
      <c r="WRO26" s="29"/>
      <c r="WRP26" s="29"/>
      <c r="WRQ26" s="29"/>
      <c r="WRR26" s="29"/>
      <c r="WRS26" s="29"/>
      <c r="WRT26" s="29"/>
      <c r="WRU26" s="29"/>
      <c r="WRV26" s="29"/>
      <c r="WRW26" s="29"/>
      <c r="WRX26" s="29"/>
      <c r="WRY26" s="29"/>
      <c r="WRZ26" s="29"/>
      <c r="WSA26" s="29"/>
      <c r="WSB26" s="29"/>
      <c r="WSC26" s="29"/>
      <c r="WSD26" s="29"/>
      <c r="WSE26" s="29"/>
      <c r="WSF26" s="29"/>
      <c r="WSG26" s="29"/>
      <c r="WSH26" s="29"/>
      <c r="WSI26" s="29"/>
      <c r="WSJ26" s="29"/>
      <c r="WSK26" s="29"/>
      <c r="WSL26" s="29"/>
      <c r="WSM26" s="29"/>
      <c r="WSN26" s="29"/>
      <c r="WSO26" s="29"/>
      <c r="WSP26" s="29"/>
      <c r="WSQ26" s="29"/>
      <c r="WSR26" s="29"/>
      <c r="WSS26" s="29"/>
      <c r="WST26" s="29"/>
      <c r="WSU26" s="29"/>
      <c r="WSV26" s="29"/>
      <c r="WSW26" s="29"/>
      <c r="WSX26" s="29"/>
      <c r="WSY26" s="29"/>
      <c r="WSZ26" s="29"/>
      <c r="WTA26" s="29"/>
      <c r="WTB26" s="29"/>
      <c r="WTC26" s="29"/>
      <c r="WTD26" s="29"/>
      <c r="WTE26" s="29"/>
      <c r="WTF26" s="29"/>
      <c r="WTG26" s="29"/>
      <c r="WTH26" s="29"/>
      <c r="WTI26" s="29"/>
      <c r="WTJ26" s="29"/>
      <c r="WTK26" s="29"/>
      <c r="WTL26" s="29"/>
      <c r="WTM26" s="29"/>
      <c r="WTN26" s="29"/>
      <c r="WTO26" s="29"/>
      <c r="WTP26" s="29"/>
      <c r="WTQ26" s="29"/>
      <c r="WTR26" s="29"/>
      <c r="WTS26" s="29"/>
      <c r="WTT26" s="29"/>
      <c r="WTU26" s="29"/>
      <c r="WTV26" s="29"/>
      <c r="WTW26" s="29"/>
      <c r="WTX26" s="29"/>
      <c r="WTY26" s="29"/>
      <c r="WTZ26" s="29"/>
      <c r="WUA26" s="29"/>
      <c r="WUB26" s="29"/>
      <c r="WUC26" s="29"/>
      <c r="WUD26" s="29"/>
      <c r="WUE26" s="29"/>
      <c r="WUF26" s="29"/>
      <c r="WUG26" s="29"/>
      <c r="WUH26" s="29"/>
      <c r="WUI26" s="29"/>
      <c r="WUJ26" s="29"/>
      <c r="WUK26" s="29"/>
      <c r="WUL26" s="29"/>
      <c r="WUM26" s="29"/>
      <c r="WUN26" s="29"/>
      <c r="WUO26" s="29"/>
      <c r="WUP26" s="29"/>
      <c r="WUQ26" s="29"/>
      <c r="WUR26" s="29"/>
      <c r="WUS26" s="29"/>
      <c r="WUT26" s="29"/>
      <c r="WUU26" s="29"/>
      <c r="WUV26" s="29"/>
      <c r="WUW26" s="29"/>
      <c r="WUX26" s="29"/>
      <c r="WUY26" s="29"/>
      <c r="WUZ26" s="29"/>
      <c r="WVA26" s="29"/>
      <c r="WVB26" s="29"/>
      <c r="WVC26" s="29"/>
      <c r="WVD26" s="29"/>
      <c r="WVE26" s="29"/>
      <c r="WVF26" s="29"/>
      <c r="WVG26" s="29"/>
      <c r="WVH26" s="29"/>
      <c r="WVI26" s="29"/>
      <c r="WVJ26" s="29"/>
      <c r="WVK26" s="29"/>
      <c r="WVL26" s="29"/>
      <c r="WVM26" s="29"/>
      <c r="WVN26" s="29"/>
      <c r="WVO26" s="29"/>
      <c r="WVP26" s="29"/>
      <c r="WVQ26" s="29"/>
      <c r="WVR26" s="29"/>
      <c r="WVS26" s="29"/>
      <c r="WVT26" s="29"/>
      <c r="WVU26" s="29"/>
      <c r="WVV26" s="29"/>
      <c r="WVW26" s="29"/>
      <c r="WVX26" s="29"/>
      <c r="WVY26" s="29"/>
      <c r="WVZ26" s="29"/>
      <c r="WWA26" s="29"/>
      <c r="WWB26" s="29"/>
      <c r="WWC26" s="29"/>
      <c r="WWD26" s="29"/>
      <c r="WWE26" s="29"/>
      <c r="WWF26" s="29"/>
      <c r="WWG26" s="29"/>
      <c r="WWH26" s="29"/>
      <c r="WWI26" s="29"/>
      <c r="WWJ26" s="29"/>
      <c r="WWK26" s="29"/>
      <c r="WWL26" s="29"/>
      <c r="WWM26" s="29"/>
      <c r="WWN26" s="29"/>
      <c r="WWO26" s="29"/>
      <c r="WWP26" s="29"/>
      <c r="WWQ26" s="29"/>
      <c r="WWR26" s="29"/>
      <c r="WWS26" s="29"/>
      <c r="WWT26" s="29"/>
      <c r="WWU26" s="29"/>
      <c r="WWV26" s="29"/>
      <c r="WWW26" s="29"/>
      <c r="WWX26" s="29"/>
      <c r="WWY26" s="29"/>
      <c r="WWZ26" s="29"/>
      <c r="WXA26" s="29"/>
      <c r="WXB26" s="29"/>
      <c r="WXC26" s="29"/>
      <c r="WXD26" s="29"/>
      <c r="WXE26" s="29"/>
      <c r="WXF26" s="29"/>
      <c r="WXG26" s="29"/>
      <c r="WXH26" s="29"/>
      <c r="WXI26" s="29"/>
      <c r="WXJ26" s="29"/>
      <c r="WXK26" s="29"/>
      <c r="WXL26" s="29"/>
      <c r="WXM26" s="29"/>
      <c r="WXN26" s="29"/>
      <c r="WXO26" s="29"/>
      <c r="WXP26" s="29"/>
      <c r="WXQ26" s="29"/>
      <c r="WXR26" s="29"/>
      <c r="WXS26" s="29"/>
      <c r="WXT26" s="29"/>
      <c r="WXU26" s="29"/>
      <c r="WXV26" s="29"/>
      <c r="WXW26" s="29"/>
      <c r="WXX26" s="29"/>
      <c r="WXY26" s="29"/>
      <c r="WXZ26" s="29"/>
      <c r="WYA26" s="29"/>
      <c r="WYB26" s="29"/>
      <c r="WYC26" s="29"/>
      <c r="WYD26" s="29"/>
      <c r="WYE26" s="29"/>
      <c r="WYF26" s="29"/>
      <c r="WYG26" s="29"/>
      <c r="WYH26" s="29"/>
      <c r="WYI26" s="29"/>
      <c r="WYJ26" s="29"/>
      <c r="WYK26" s="29"/>
      <c r="WYL26" s="29"/>
      <c r="WYM26" s="29"/>
      <c r="WYN26" s="29"/>
      <c r="WYO26" s="29"/>
      <c r="WYP26" s="29"/>
      <c r="WYQ26" s="29"/>
      <c r="WYR26" s="29"/>
      <c r="WYS26" s="29"/>
      <c r="WYT26" s="29"/>
      <c r="WYU26" s="29"/>
      <c r="WYV26" s="29"/>
      <c r="WYW26" s="29"/>
      <c r="WYX26" s="29"/>
      <c r="WYY26" s="29"/>
      <c r="WYZ26" s="29"/>
      <c r="WZA26" s="29"/>
      <c r="WZB26" s="29"/>
      <c r="WZC26" s="29"/>
      <c r="WZD26" s="29"/>
      <c r="WZE26" s="29"/>
      <c r="WZF26" s="29"/>
      <c r="WZG26" s="29"/>
      <c r="WZH26" s="29"/>
      <c r="WZI26" s="29"/>
      <c r="WZJ26" s="29"/>
      <c r="WZK26" s="29"/>
      <c r="WZL26" s="29"/>
      <c r="WZM26" s="29"/>
      <c r="WZN26" s="29"/>
      <c r="WZO26" s="29"/>
      <c r="WZP26" s="29"/>
      <c r="WZQ26" s="29"/>
      <c r="WZR26" s="29"/>
      <c r="WZS26" s="29"/>
      <c r="WZT26" s="29"/>
      <c r="WZU26" s="29"/>
      <c r="WZV26" s="29"/>
      <c r="WZW26" s="29"/>
      <c r="WZX26" s="29"/>
      <c r="WZY26" s="29"/>
      <c r="WZZ26" s="29"/>
      <c r="XAA26" s="29"/>
      <c r="XAB26" s="29"/>
      <c r="XAC26" s="29"/>
      <c r="XAD26" s="29"/>
      <c r="XAE26" s="29"/>
      <c r="XAF26" s="29"/>
      <c r="XAG26" s="29"/>
      <c r="XAH26" s="29"/>
      <c r="XAI26" s="29"/>
      <c r="XAJ26" s="29"/>
      <c r="XAK26" s="29"/>
      <c r="XAL26" s="29"/>
      <c r="XAM26" s="29"/>
      <c r="XAN26" s="29"/>
      <c r="XAO26" s="29"/>
      <c r="XAP26" s="29"/>
      <c r="XAQ26" s="29"/>
      <c r="XAR26" s="29"/>
      <c r="XAS26" s="29"/>
      <c r="XAT26" s="29"/>
      <c r="XAU26" s="29"/>
      <c r="XAV26" s="29"/>
      <c r="XAW26" s="29"/>
      <c r="XAX26" s="29"/>
      <c r="XAY26" s="29"/>
      <c r="XAZ26" s="29"/>
      <c r="XBA26" s="29"/>
      <c r="XBB26" s="29"/>
      <c r="XBC26" s="29"/>
      <c r="XBD26" s="29"/>
      <c r="XBE26" s="29"/>
      <c r="XBF26" s="29"/>
      <c r="XBG26" s="29"/>
      <c r="XBH26" s="29"/>
      <c r="XBI26" s="29"/>
      <c r="XBJ26" s="29"/>
      <c r="XBK26" s="29"/>
      <c r="XBL26" s="29"/>
      <c r="XBM26" s="29"/>
      <c r="XBN26" s="29"/>
      <c r="XBO26" s="29"/>
      <c r="XBP26" s="29"/>
      <c r="XBQ26" s="29"/>
      <c r="XBR26" s="29"/>
      <c r="XBS26" s="29"/>
      <c r="XBT26" s="29"/>
      <c r="XBU26" s="29"/>
      <c r="XBV26" s="29"/>
      <c r="XBW26" s="29"/>
      <c r="XBX26" s="29"/>
      <c r="XBY26" s="29"/>
      <c r="XBZ26" s="29"/>
      <c r="XCA26" s="29"/>
      <c r="XCB26" s="29"/>
      <c r="XCC26" s="29"/>
      <c r="XCD26" s="29"/>
      <c r="XCE26" s="29"/>
      <c r="XCF26" s="29"/>
      <c r="XCG26" s="29"/>
      <c r="XCH26" s="29"/>
      <c r="XCI26" s="29"/>
      <c r="XCJ26" s="29"/>
      <c r="XCK26" s="29"/>
      <c r="XCL26" s="29"/>
      <c r="XCM26" s="29"/>
      <c r="XCN26" s="29"/>
      <c r="XCO26" s="29"/>
      <c r="XCP26" s="29"/>
      <c r="XCQ26" s="29"/>
      <c r="XCR26" s="29"/>
      <c r="XCS26" s="29"/>
      <c r="XCT26" s="29"/>
      <c r="XCU26" s="29"/>
      <c r="XCV26" s="29"/>
      <c r="XCW26" s="29"/>
      <c r="XCX26" s="29"/>
      <c r="XCY26" s="29"/>
      <c r="XCZ26" s="29"/>
      <c r="XDA26" s="29"/>
      <c r="XDB26" s="29"/>
      <c r="XDC26" s="29"/>
      <c r="XDD26" s="29"/>
      <c r="XDE26" s="29"/>
      <c r="XDF26" s="29"/>
      <c r="XDG26" s="29"/>
      <c r="XDH26" s="29"/>
      <c r="XDI26" s="29"/>
      <c r="XDJ26" s="29"/>
      <c r="XDK26" s="29"/>
      <c r="XDL26" s="29"/>
      <c r="XDM26" s="29"/>
      <c r="XDN26" s="29"/>
      <c r="XDO26" s="29"/>
      <c r="XDP26" s="29"/>
      <c r="XDQ26" s="29"/>
      <c r="XDR26" s="29"/>
      <c r="XDS26" s="29"/>
      <c r="XDT26" s="29"/>
      <c r="XDU26" s="29"/>
      <c r="XDV26" s="29"/>
      <c r="XDW26" s="29"/>
      <c r="XDX26" s="29"/>
      <c r="XDY26" s="29"/>
      <c r="XDZ26" s="29"/>
      <c r="XEA26" s="29"/>
      <c r="XEB26" s="29"/>
      <c r="XEC26" s="29"/>
      <c r="XED26" s="29"/>
      <c r="XEE26" s="29"/>
      <c r="XEF26" s="29"/>
      <c r="XEG26" s="29"/>
      <c r="XEH26" s="29"/>
      <c r="XEI26" s="29"/>
      <c r="XEJ26" s="29"/>
      <c r="XEK26" s="29"/>
      <c r="XEL26" s="29"/>
      <c r="XEM26" s="29"/>
      <c r="XEN26" s="29"/>
      <c r="XEO26" s="29"/>
      <c r="XEP26" s="29"/>
      <c r="XEQ26" s="29"/>
      <c r="XER26" s="29"/>
      <c r="XES26" s="29"/>
      <c r="XET26" s="29"/>
      <c r="XEU26" s="29"/>
      <c r="XEV26" s="29"/>
      <c r="XEW26" s="29"/>
      <c r="XEX26" s="29"/>
      <c r="XEY26" s="29"/>
      <c r="XEZ26" s="29"/>
      <c r="XFA26" s="29"/>
      <c r="XFB26" s="29"/>
      <c r="XFC26" s="29"/>
    </row>
    <row r="27" spans="1:16383" s="29" customFormat="1" ht="56.25" customHeight="1" x14ac:dyDescent="0.2">
      <c r="A27" s="194">
        <v>65</v>
      </c>
      <c r="B27" s="46" t="s">
        <v>39</v>
      </c>
      <c r="C27" s="46" t="s">
        <v>39</v>
      </c>
      <c r="D27" s="49" t="s">
        <v>280</v>
      </c>
      <c r="E27" s="44" t="s">
        <v>332</v>
      </c>
      <c r="F27" s="45"/>
      <c r="G27" s="43"/>
      <c r="H27" s="43"/>
      <c r="I27" s="75"/>
      <c r="J27" s="46"/>
      <c r="K27" s="50"/>
      <c r="L27" s="55"/>
      <c r="M27" s="53"/>
      <c r="N27" s="86"/>
      <c r="O27" s="48"/>
      <c r="P27" s="159"/>
      <c r="Q27" s="167"/>
      <c r="R27" s="168"/>
      <c r="S27" s="208"/>
    </row>
    <row r="28" spans="1:16383" s="29" customFormat="1" ht="58.5" customHeight="1" x14ac:dyDescent="0.2">
      <c r="A28" s="194">
        <v>66</v>
      </c>
      <c r="B28" s="46" t="s">
        <v>39</v>
      </c>
      <c r="C28" s="46" t="s">
        <v>39</v>
      </c>
      <c r="D28" s="49" t="s">
        <v>281</v>
      </c>
      <c r="E28" s="44" t="s">
        <v>332</v>
      </c>
      <c r="F28" s="45"/>
      <c r="G28" s="43"/>
      <c r="H28" s="43"/>
      <c r="I28" s="75"/>
      <c r="J28" s="46"/>
      <c r="K28" s="50"/>
      <c r="L28" s="55"/>
      <c r="M28" s="53"/>
      <c r="N28" s="187"/>
      <c r="O28" s="48"/>
      <c r="P28" s="159"/>
      <c r="Q28" s="167"/>
      <c r="R28" s="168"/>
      <c r="S28" s="208"/>
    </row>
    <row r="29" spans="1:16383" s="169" customFormat="1" ht="25.5" x14ac:dyDescent="0.25">
      <c r="A29" s="168" t="s">
        <v>163</v>
      </c>
      <c r="B29" s="41" t="s">
        <v>164</v>
      </c>
      <c r="C29" s="41" t="s">
        <v>164</v>
      </c>
      <c r="D29" s="186" t="s">
        <v>279</v>
      </c>
      <c r="E29" s="155" t="s">
        <v>332</v>
      </c>
      <c r="F29" s="43"/>
      <c r="G29" s="43"/>
      <c r="H29" s="43"/>
      <c r="I29" s="99"/>
      <c r="J29" s="99"/>
      <c r="K29" s="81"/>
      <c r="L29" s="53"/>
      <c r="M29" s="156"/>
      <c r="N29" s="207"/>
      <c r="O29" s="104"/>
      <c r="P29" s="159"/>
      <c r="Q29" s="167"/>
      <c r="R29" s="168"/>
      <c r="S29" s="209"/>
    </row>
    <row r="30" spans="1:16383" s="169" customFormat="1" ht="56.25" customHeight="1" x14ac:dyDescent="0.25">
      <c r="A30" s="194" t="s">
        <v>274</v>
      </c>
      <c r="B30" s="183" t="s">
        <v>132</v>
      </c>
      <c r="C30" s="183" t="s">
        <v>132</v>
      </c>
      <c r="D30" s="179" t="s">
        <v>275</v>
      </c>
      <c r="E30" s="155" t="s">
        <v>133</v>
      </c>
      <c r="F30" s="43">
        <v>876</v>
      </c>
      <c r="G30" s="43" t="s">
        <v>33</v>
      </c>
      <c r="H30" s="43">
        <v>1</v>
      </c>
      <c r="I30" s="99">
        <v>71100000000</v>
      </c>
      <c r="J30" s="99" t="s">
        <v>34</v>
      </c>
      <c r="K30" s="180">
        <v>7114223.7599999998</v>
      </c>
      <c r="L30" s="193">
        <v>44599</v>
      </c>
      <c r="M30" s="156">
        <v>44652</v>
      </c>
      <c r="N30" s="43" t="s">
        <v>36</v>
      </c>
      <c r="O30" s="54" t="s">
        <v>50</v>
      </c>
      <c r="P30" s="44" t="s">
        <v>52</v>
      </c>
      <c r="Q30" s="167" t="s">
        <v>50</v>
      </c>
      <c r="R30" s="168" t="s">
        <v>50</v>
      </c>
      <c r="S30" s="177"/>
    </row>
    <row r="31" spans="1:16383" s="228" customFormat="1" ht="54" customHeight="1" x14ac:dyDescent="0.2">
      <c r="A31" s="194">
        <v>58</v>
      </c>
      <c r="B31" s="121" t="s">
        <v>120</v>
      </c>
      <c r="C31" s="121" t="s">
        <v>120</v>
      </c>
      <c r="D31" s="122" t="s">
        <v>121</v>
      </c>
      <c r="E31" s="123" t="s">
        <v>122</v>
      </c>
      <c r="F31" s="69">
        <v>876</v>
      </c>
      <c r="G31" s="124" t="s">
        <v>33</v>
      </c>
      <c r="H31" s="125">
        <v>1</v>
      </c>
      <c r="I31" s="125">
        <v>71100000000</v>
      </c>
      <c r="J31" s="126" t="s">
        <v>34</v>
      </c>
      <c r="K31" s="227">
        <f>(18851330.761+896413.727)*1.2</f>
        <v>23697293.385599997</v>
      </c>
      <c r="L31" s="193">
        <v>44602</v>
      </c>
      <c r="M31" s="127">
        <v>45657</v>
      </c>
      <c r="N31" s="125" t="s">
        <v>36</v>
      </c>
      <c r="O31" s="54" t="s">
        <v>50</v>
      </c>
      <c r="P31" s="54" t="s">
        <v>50</v>
      </c>
      <c r="Q31" s="198" t="s">
        <v>50</v>
      </c>
      <c r="R31" s="44" t="s">
        <v>50</v>
      </c>
      <c r="S31" s="224"/>
    </row>
    <row r="32" spans="1:16383" s="51" customFormat="1" ht="51" x14ac:dyDescent="0.25">
      <c r="A32" s="194">
        <v>59</v>
      </c>
      <c r="B32" s="121" t="s">
        <v>123</v>
      </c>
      <c r="C32" s="121" t="s">
        <v>123</v>
      </c>
      <c r="D32" s="122" t="s">
        <v>124</v>
      </c>
      <c r="E32" s="123" t="s">
        <v>122</v>
      </c>
      <c r="F32" s="69">
        <v>876</v>
      </c>
      <c r="G32" s="124" t="s">
        <v>33</v>
      </c>
      <c r="H32" s="125">
        <v>1</v>
      </c>
      <c r="I32" s="125">
        <v>71100000000</v>
      </c>
      <c r="J32" s="126" t="s">
        <v>34</v>
      </c>
      <c r="K32" s="147">
        <f>44004000*1.2</f>
        <v>52804800</v>
      </c>
      <c r="L32" s="127">
        <v>44601</v>
      </c>
      <c r="M32" s="127">
        <v>45657</v>
      </c>
      <c r="N32" s="125" t="s">
        <v>36</v>
      </c>
      <c r="O32" s="54" t="s">
        <v>50</v>
      </c>
      <c r="P32" s="54" t="s">
        <v>50</v>
      </c>
      <c r="Q32" s="167" t="s">
        <v>50</v>
      </c>
      <c r="R32" s="168" t="s">
        <v>50</v>
      </c>
      <c r="S32" s="229"/>
    </row>
    <row r="33" spans="1:16383" s="51" customFormat="1" ht="51" x14ac:dyDescent="0.25">
      <c r="A33" s="230">
        <v>60</v>
      </c>
      <c r="B33" s="200" t="s">
        <v>291</v>
      </c>
      <c r="C33" s="200" t="s">
        <v>292</v>
      </c>
      <c r="D33" s="225" t="s">
        <v>125</v>
      </c>
      <c r="E33" s="54" t="s">
        <v>122</v>
      </c>
      <c r="F33" s="195">
        <v>876</v>
      </c>
      <c r="G33" s="196" t="s">
        <v>33</v>
      </c>
      <c r="H33" s="62">
        <v>1</v>
      </c>
      <c r="I33" s="62">
        <v>71100000000</v>
      </c>
      <c r="J33" s="59" t="s">
        <v>34</v>
      </c>
      <c r="K33" s="226">
        <v>3399000</v>
      </c>
      <c r="L33" s="55">
        <v>44630</v>
      </c>
      <c r="M33" s="53">
        <v>45657</v>
      </c>
      <c r="N33" s="87" t="s">
        <v>53</v>
      </c>
      <c r="O33" s="54" t="s">
        <v>52</v>
      </c>
      <c r="P33" s="54" t="s">
        <v>50</v>
      </c>
      <c r="Q33" s="167" t="s">
        <v>50</v>
      </c>
      <c r="R33" s="168" t="s">
        <v>50</v>
      </c>
      <c r="S33" s="229"/>
    </row>
    <row r="34" spans="1:16383" ht="51" x14ac:dyDescent="0.25">
      <c r="A34" s="168" t="s">
        <v>261</v>
      </c>
      <c r="B34" s="41" t="s">
        <v>155</v>
      </c>
      <c r="C34" s="41" t="s">
        <v>155</v>
      </c>
      <c r="D34" s="99" t="s">
        <v>262</v>
      </c>
      <c r="E34" s="155" t="s">
        <v>133</v>
      </c>
      <c r="F34" s="43">
        <v>876</v>
      </c>
      <c r="G34" s="43" t="s">
        <v>33</v>
      </c>
      <c r="H34" s="43">
        <v>1</v>
      </c>
      <c r="I34" s="99">
        <v>71100000000</v>
      </c>
      <c r="J34" s="99" t="s">
        <v>34</v>
      </c>
      <c r="K34" s="81">
        <v>6356090.4000000004</v>
      </c>
      <c r="L34" s="55">
        <v>44581</v>
      </c>
      <c r="M34" s="156">
        <v>44896</v>
      </c>
      <c r="N34" s="207" t="s">
        <v>36</v>
      </c>
      <c r="O34" s="104" t="s">
        <v>290</v>
      </c>
      <c r="P34" s="44" t="s">
        <v>50</v>
      </c>
      <c r="Q34" s="167" t="s">
        <v>50</v>
      </c>
      <c r="R34" s="168" t="s">
        <v>50</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c r="IW34" s="169"/>
      <c r="IX34" s="169"/>
      <c r="IY34" s="169"/>
      <c r="IZ34" s="169"/>
      <c r="JA34" s="169"/>
      <c r="JB34" s="169"/>
      <c r="JC34" s="169"/>
      <c r="JD34" s="169"/>
      <c r="JE34" s="169"/>
      <c r="JF34" s="169"/>
      <c r="JG34" s="169"/>
      <c r="JH34" s="169"/>
      <c r="JI34" s="169"/>
      <c r="JJ34" s="169"/>
      <c r="JK34" s="169"/>
      <c r="JL34" s="169"/>
      <c r="JM34" s="169"/>
      <c r="JN34" s="169"/>
      <c r="JO34" s="169"/>
      <c r="JP34" s="169"/>
      <c r="JQ34" s="169"/>
      <c r="JR34" s="169"/>
      <c r="JS34" s="169"/>
      <c r="JT34" s="169"/>
      <c r="JU34" s="169"/>
      <c r="JV34" s="169"/>
      <c r="JW34" s="169"/>
      <c r="JX34" s="169"/>
      <c r="JY34" s="169"/>
      <c r="JZ34" s="169"/>
      <c r="KA34" s="169"/>
      <c r="KB34" s="169"/>
      <c r="KC34" s="169"/>
      <c r="KD34" s="169"/>
      <c r="KE34" s="169"/>
      <c r="KF34" s="169"/>
      <c r="KG34" s="169"/>
      <c r="KH34" s="169"/>
      <c r="KI34" s="169"/>
      <c r="KJ34" s="169"/>
      <c r="KK34" s="169"/>
      <c r="KL34" s="169"/>
      <c r="KM34" s="169"/>
      <c r="KN34" s="169"/>
      <c r="KO34" s="169"/>
      <c r="KP34" s="169"/>
      <c r="KQ34" s="169"/>
      <c r="KR34" s="169"/>
      <c r="KS34" s="169"/>
      <c r="KT34" s="169"/>
      <c r="KU34" s="169"/>
      <c r="KV34" s="169"/>
      <c r="KW34" s="169"/>
      <c r="KX34" s="169"/>
      <c r="KY34" s="169"/>
      <c r="KZ34" s="169"/>
      <c r="LA34" s="169"/>
      <c r="LB34" s="169"/>
      <c r="LC34" s="169"/>
      <c r="LD34" s="169"/>
      <c r="LE34" s="169"/>
      <c r="LF34" s="169"/>
      <c r="LG34" s="169"/>
      <c r="LH34" s="169"/>
      <c r="LI34" s="169"/>
      <c r="LJ34" s="169"/>
      <c r="LK34" s="169"/>
      <c r="LL34" s="169"/>
      <c r="LM34" s="169"/>
      <c r="LN34" s="169"/>
      <c r="LO34" s="169"/>
      <c r="LP34" s="169"/>
      <c r="LQ34" s="169"/>
      <c r="LR34" s="169"/>
      <c r="LS34" s="169"/>
      <c r="LT34" s="169"/>
      <c r="LU34" s="169"/>
      <c r="LV34" s="169"/>
      <c r="LW34" s="169"/>
      <c r="LX34" s="169"/>
      <c r="LY34" s="169"/>
      <c r="LZ34" s="169"/>
      <c r="MA34" s="169"/>
      <c r="MB34" s="169"/>
      <c r="MC34" s="169"/>
      <c r="MD34" s="169"/>
      <c r="ME34" s="169"/>
      <c r="MF34" s="169"/>
      <c r="MG34" s="169"/>
      <c r="MH34" s="169"/>
      <c r="MI34" s="169"/>
      <c r="MJ34" s="169"/>
      <c r="MK34" s="169"/>
      <c r="ML34" s="169"/>
      <c r="MM34" s="169"/>
      <c r="MN34" s="169"/>
      <c r="MO34" s="169"/>
      <c r="MP34" s="169"/>
      <c r="MQ34" s="169"/>
      <c r="MR34" s="169"/>
      <c r="MS34" s="169"/>
      <c r="MT34" s="169"/>
      <c r="MU34" s="169"/>
      <c r="MV34" s="169"/>
      <c r="MW34" s="169"/>
      <c r="MX34" s="169"/>
      <c r="MY34" s="169"/>
      <c r="MZ34" s="169"/>
      <c r="NA34" s="169"/>
      <c r="NB34" s="169"/>
      <c r="NC34" s="169"/>
      <c r="ND34" s="169"/>
      <c r="NE34" s="169"/>
      <c r="NF34" s="169"/>
      <c r="NG34" s="169"/>
      <c r="NH34" s="169"/>
      <c r="NI34" s="169"/>
      <c r="NJ34" s="169"/>
      <c r="NK34" s="169"/>
      <c r="NL34" s="169"/>
      <c r="NM34" s="169"/>
      <c r="NN34" s="169"/>
      <c r="NO34" s="169"/>
      <c r="NP34" s="169"/>
      <c r="NQ34" s="169"/>
      <c r="NR34" s="169"/>
      <c r="NS34" s="169"/>
      <c r="NT34" s="169"/>
      <c r="NU34" s="169"/>
      <c r="NV34" s="169"/>
      <c r="NW34" s="169"/>
      <c r="NX34" s="169"/>
      <c r="NY34" s="169"/>
      <c r="NZ34" s="169"/>
      <c r="OA34" s="169"/>
      <c r="OB34" s="169"/>
      <c r="OC34" s="169"/>
      <c r="OD34" s="169"/>
      <c r="OE34" s="169"/>
      <c r="OF34" s="169"/>
      <c r="OG34" s="169"/>
      <c r="OH34" s="169"/>
      <c r="OI34" s="169"/>
      <c r="OJ34" s="169"/>
      <c r="OK34" s="169"/>
      <c r="OL34" s="169"/>
      <c r="OM34" s="169"/>
      <c r="ON34" s="169"/>
      <c r="OO34" s="169"/>
      <c r="OP34" s="169"/>
      <c r="OQ34" s="169"/>
      <c r="OR34" s="169"/>
      <c r="OS34" s="169"/>
      <c r="OT34" s="169"/>
      <c r="OU34" s="169"/>
      <c r="OV34" s="169"/>
      <c r="OW34" s="169"/>
      <c r="OX34" s="169"/>
      <c r="OY34" s="169"/>
      <c r="OZ34" s="169"/>
      <c r="PA34" s="169"/>
      <c r="PB34" s="169"/>
      <c r="PC34" s="169"/>
      <c r="PD34" s="169"/>
      <c r="PE34" s="169"/>
      <c r="PF34" s="169"/>
      <c r="PG34" s="169"/>
      <c r="PH34" s="169"/>
      <c r="PI34" s="169"/>
      <c r="PJ34" s="169"/>
      <c r="PK34" s="169"/>
      <c r="PL34" s="169"/>
      <c r="PM34" s="169"/>
      <c r="PN34" s="169"/>
      <c r="PO34" s="169"/>
      <c r="PP34" s="169"/>
      <c r="PQ34" s="169"/>
      <c r="PR34" s="169"/>
      <c r="PS34" s="169"/>
      <c r="PT34" s="169"/>
      <c r="PU34" s="169"/>
      <c r="PV34" s="169"/>
      <c r="PW34" s="169"/>
      <c r="PX34" s="169"/>
      <c r="PY34" s="169"/>
      <c r="PZ34" s="169"/>
      <c r="QA34" s="169"/>
      <c r="QB34" s="169"/>
      <c r="QC34" s="169"/>
      <c r="QD34" s="169"/>
      <c r="QE34" s="169"/>
      <c r="QF34" s="169"/>
      <c r="QG34" s="169"/>
      <c r="QH34" s="169"/>
      <c r="QI34" s="169"/>
      <c r="QJ34" s="169"/>
      <c r="QK34" s="169"/>
      <c r="QL34" s="169"/>
      <c r="QM34" s="169"/>
      <c r="QN34" s="169"/>
      <c r="QO34" s="169"/>
      <c r="QP34" s="169"/>
      <c r="QQ34" s="169"/>
      <c r="QR34" s="169"/>
      <c r="QS34" s="169"/>
      <c r="QT34" s="169"/>
      <c r="QU34" s="169"/>
      <c r="QV34" s="169"/>
      <c r="QW34" s="169"/>
      <c r="QX34" s="169"/>
      <c r="QY34" s="169"/>
      <c r="QZ34" s="169"/>
      <c r="RA34" s="169"/>
      <c r="RB34" s="169"/>
      <c r="RC34" s="169"/>
      <c r="RD34" s="169"/>
      <c r="RE34" s="169"/>
      <c r="RF34" s="169"/>
      <c r="RG34" s="169"/>
      <c r="RH34" s="169"/>
      <c r="RI34" s="169"/>
      <c r="RJ34" s="169"/>
      <c r="RK34" s="169"/>
      <c r="RL34" s="169"/>
      <c r="RM34" s="169"/>
      <c r="RN34" s="169"/>
      <c r="RO34" s="169"/>
      <c r="RP34" s="169"/>
      <c r="RQ34" s="169"/>
      <c r="RR34" s="169"/>
      <c r="RS34" s="169"/>
      <c r="RT34" s="169"/>
      <c r="RU34" s="169"/>
      <c r="RV34" s="169"/>
      <c r="RW34" s="169"/>
      <c r="RX34" s="169"/>
      <c r="RY34" s="169"/>
      <c r="RZ34" s="169"/>
      <c r="SA34" s="169"/>
      <c r="SB34" s="169"/>
      <c r="SC34" s="169"/>
      <c r="SD34" s="169"/>
      <c r="SE34" s="169"/>
      <c r="SF34" s="169"/>
      <c r="SG34" s="169"/>
      <c r="SH34" s="169"/>
      <c r="SI34" s="169"/>
      <c r="SJ34" s="169"/>
      <c r="SK34" s="169"/>
      <c r="SL34" s="169"/>
      <c r="SM34" s="169"/>
      <c r="SN34" s="169"/>
      <c r="SO34" s="169"/>
      <c r="SP34" s="169"/>
      <c r="SQ34" s="169"/>
      <c r="SR34" s="169"/>
      <c r="SS34" s="169"/>
      <c r="ST34" s="169"/>
      <c r="SU34" s="169"/>
      <c r="SV34" s="169"/>
      <c r="SW34" s="169"/>
      <c r="SX34" s="169"/>
      <c r="SY34" s="169"/>
      <c r="SZ34" s="169"/>
      <c r="TA34" s="169"/>
      <c r="TB34" s="169"/>
      <c r="TC34" s="169"/>
      <c r="TD34" s="169"/>
      <c r="TE34" s="169"/>
      <c r="TF34" s="169"/>
      <c r="TG34" s="169"/>
      <c r="TH34" s="169"/>
      <c r="TI34" s="169"/>
      <c r="TJ34" s="169"/>
      <c r="TK34" s="169"/>
      <c r="TL34" s="169"/>
      <c r="TM34" s="169"/>
      <c r="TN34" s="169"/>
      <c r="TO34" s="169"/>
      <c r="TP34" s="169"/>
      <c r="TQ34" s="169"/>
      <c r="TR34" s="169"/>
      <c r="TS34" s="169"/>
      <c r="TT34" s="169"/>
      <c r="TU34" s="169"/>
      <c r="TV34" s="169"/>
      <c r="TW34" s="169"/>
      <c r="TX34" s="169"/>
      <c r="TY34" s="169"/>
      <c r="TZ34" s="169"/>
      <c r="UA34" s="169"/>
      <c r="UB34" s="169"/>
      <c r="UC34" s="169"/>
      <c r="UD34" s="169"/>
      <c r="UE34" s="169"/>
      <c r="UF34" s="169"/>
      <c r="UG34" s="169"/>
      <c r="UH34" s="169"/>
      <c r="UI34" s="169"/>
      <c r="UJ34" s="169"/>
      <c r="UK34" s="169"/>
      <c r="UL34" s="169"/>
      <c r="UM34" s="169"/>
      <c r="UN34" s="169"/>
      <c r="UO34" s="169"/>
      <c r="UP34" s="169"/>
      <c r="UQ34" s="169"/>
      <c r="UR34" s="169"/>
      <c r="US34" s="169"/>
      <c r="UT34" s="169"/>
      <c r="UU34" s="169"/>
      <c r="UV34" s="169"/>
      <c r="UW34" s="169"/>
      <c r="UX34" s="169"/>
      <c r="UY34" s="169"/>
      <c r="UZ34" s="169"/>
      <c r="VA34" s="169"/>
      <c r="VB34" s="169"/>
      <c r="VC34" s="169"/>
      <c r="VD34" s="169"/>
      <c r="VE34" s="169"/>
      <c r="VF34" s="169"/>
      <c r="VG34" s="169"/>
      <c r="VH34" s="169"/>
      <c r="VI34" s="169"/>
      <c r="VJ34" s="169"/>
      <c r="VK34" s="169"/>
      <c r="VL34" s="169"/>
      <c r="VM34" s="169"/>
      <c r="VN34" s="169"/>
      <c r="VO34" s="169"/>
      <c r="VP34" s="169"/>
      <c r="VQ34" s="169"/>
      <c r="VR34" s="169"/>
      <c r="VS34" s="169"/>
      <c r="VT34" s="169"/>
      <c r="VU34" s="169"/>
      <c r="VV34" s="169"/>
      <c r="VW34" s="169"/>
      <c r="VX34" s="169"/>
      <c r="VY34" s="169"/>
      <c r="VZ34" s="169"/>
      <c r="WA34" s="169"/>
      <c r="WB34" s="169"/>
      <c r="WC34" s="169"/>
      <c r="WD34" s="169"/>
      <c r="WE34" s="169"/>
      <c r="WF34" s="169"/>
      <c r="WG34" s="169"/>
      <c r="WH34" s="169"/>
      <c r="WI34" s="169"/>
      <c r="WJ34" s="169"/>
      <c r="WK34" s="169"/>
      <c r="WL34" s="169"/>
      <c r="WM34" s="169"/>
      <c r="WN34" s="169"/>
      <c r="WO34" s="169"/>
      <c r="WP34" s="169"/>
      <c r="WQ34" s="169"/>
      <c r="WR34" s="169"/>
      <c r="WS34" s="169"/>
      <c r="WT34" s="169"/>
      <c r="WU34" s="169"/>
      <c r="WV34" s="169"/>
      <c r="WW34" s="169"/>
      <c r="WX34" s="169"/>
      <c r="WY34" s="169"/>
      <c r="WZ34" s="169"/>
      <c r="XA34" s="169"/>
      <c r="XB34" s="169"/>
      <c r="XC34" s="169"/>
      <c r="XD34" s="169"/>
      <c r="XE34" s="169"/>
      <c r="XF34" s="169"/>
      <c r="XG34" s="169"/>
      <c r="XH34" s="169"/>
      <c r="XI34" s="169"/>
      <c r="XJ34" s="169"/>
      <c r="XK34" s="169"/>
      <c r="XL34" s="169"/>
      <c r="XM34" s="169"/>
      <c r="XN34" s="169"/>
      <c r="XO34" s="169"/>
      <c r="XP34" s="169"/>
      <c r="XQ34" s="169"/>
      <c r="XR34" s="169"/>
      <c r="XS34" s="169"/>
      <c r="XT34" s="169"/>
      <c r="XU34" s="169"/>
      <c r="XV34" s="169"/>
      <c r="XW34" s="169"/>
      <c r="XX34" s="169"/>
      <c r="XY34" s="169"/>
      <c r="XZ34" s="169"/>
      <c r="YA34" s="169"/>
      <c r="YB34" s="169"/>
      <c r="YC34" s="169"/>
      <c r="YD34" s="169"/>
      <c r="YE34" s="169"/>
      <c r="YF34" s="169"/>
      <c r="YG34" s="169"/>
      <c r="YH34" s="169"/>
      <c r="YI34" s="169"/>
      <c r="YJ34" s="169"/>
      <c r="YK34" s="169"/>
      <c r="YL34" s="169"/>
      <c r="YM34" s="169"/>
      <c r="YN34" s="169"/>
      <c r="YO34" s="169"/>
      <c r="YP34" s="169"/>
      <c r="YQ34" s="169"/>
      <c r="YR34" s="169"/>
      <c r="YS34" s="169"/>
      <c r="YT34" s="169"/>
      <c r="YU34" s="169"/>
      <c r="YV34" s="169"/>
      <c r="YW34" s="169"/>
      <c r="YX34" s="169"/>
      <c r="YY34" s="169"/>
      <c r="YZ34" s="169"/>
      <c r="ZA34" s="169"/>
      <c r="ZB34" s="169"/>
      <c r="ZC34" s="169"/>
      <c r="ZD34" s="169"/>
      <c r="ZE34" s="169"/>
      <c r="ZF34" s="169"/>
      <c r="ZG34" s="169"/>
      <c r="ZH34" s="169"/>
      <c r="ZI34" s="169"/>
      <c r="ZJ34" s="169"/>
      <c r="ZK34" s="169"/>
      <c r="ZL34" s="169"/>
      <c r="ZM34" s="169"/>
      <c r="ZN34" s="169"/>
      <c r="ZO34" s="169"/>
      <c r="ZP34" s="169"/>
      <c r="ZQ34" s="169"/>
      <c r="ZR34" s="169"/>
      <c r="ZS34" s="169"/>
      <c r="ZT34" s="169"/>
      <c r="ZU34" s="169"/>
      <c r="ZV34" s="169"/>
      <c r="ZW34" s="169"/>
      <c r="ZX34" s="169"/>
      <c r="ZY34" s="169"/>
      <c r="ZZ34" s="169"/>
      <c r="AAA34" s="169"/>
      <c r="AAB34" s="169"/>
      <c r="AAC34" s="169"/>
      <c r="AAD34" s="169"/>
      <c r="AAE34" s="169"/>
      <c r="AAF34" s="169"/>
      <c r="AAG34" s="169"/>
      <c r="AAH34" s="169"/>
      <c r="AAI34" s="169"/>
      <c r="AAJ34" s="169"/>
      <c r="AAK34" s="169"/>
      <c r="AAL34" s="169"/>
      <c r="AAM34" s="169"/>
      <c r="AAN34" s="169"/>
      <c r="AAO34" s="169"/>
      <c r="AAP34" s="169"/>
      <c r="AAQ34" s="169"/>
      <c r="AAR34" s="169"/>
      <c r="AAS34" s="169"/>
      <c r="AAT34" s="169"/>
      <c r="AAU34" s="169"/>
      <c r="AAV34" s="169"/>
      <c r="AAW34" s="169"/>
      <c r="AAX34" s="169"/>
      <c r="AAY34" s="169"/>
      <c r="AAZ34" s="169"/>
      <c r="ABA34" s="169"/>
      <c r="ABB34" s="169"/>
      <c r="ABC34" s="169"/>
      <c r="ABD34" s="169"/>
      <c r="ABE34" s="169"/>
      <c r="ABF34" s="169"/>
      <c r="ABG34" s="169"/>
      <c r="ABH34" s="169"/>
      <c r="ABI34" s="169"/>
      <c r="ABJ34" s="169"/>
      <c r="ABK34" s="169"/>
      <c r="ABL34" s="169"/>
      <c r="ABM34" s="169"/>
      <c r="ABN34" s="169"/>
      <c r="ABO34" s="169"/>
      <c r="ABP34" s="169"/>
      <c r="ABQ34" s="169"/>
      <c r="ABR34" s="169"/>
      <c r="ABS34" s="169"/>
      <c r="ABT34" s="169"/>
      <c r="ABU34" s="169"/>
      <c r="ABV34" s="169"/>
      <c r="ABW34" s="169"/>
      <c r="ABX34" s="169"/>
      <c r="ABY34" s="169"/>
      <c r="ABZ34" s="169"/>
      <c r="ACA34" s="169"/>
      <c r="ACB34" s="169"/>
      <c r="ACC34" s="169"/>
      <c r="ACD34" s="169"/>
      <c r="ACE34" s="169"/>
      <c r="ACF34" s="169"/>
      <c r="ACG34" s="169"/>
      <c r="ACH34" s="169"/>
      <c r="ACI34" s="169"/>
      <c r="ACJ34" s="169"/>
      <c r="ACK34" s="169"/>
      <c r="ACL34" s="169"/>
      <c r="ACM34" s="169"/>
      <c r="ACN34" s="169"/>
      <c r="ACO34" s="169"/>
      <c r="ACP34" s="169"/>
      <c r="ACQ34" s="169"/>
      <c r="ACR34" s="169"/>
      <c r="ACS34" s="169"/>
      <c r="ACT34" s="169"/>
      <c r="ACU34" s="169"/>
      <c r="ACV34" s="169"/>
      <c r="ACW34" s="169"/>
      <c r="ACX34" s="169"/>
      <c r="ACY34" s="169"/>
      <c r="ACZ34" s="169"/>
      <c r="ADA34" s="169"/>
      <c r="ADB34" s="169"/>
      <c r="ADC34" s="169"/>
      <c r="ADD34" s="169"/>
      <c r="ADE34" s="169"/>
      <c r="ADF34" s="169"/>
      <c r="ADG34" s="169"/>
      <c r="ADH34" s="169"/>
      <c r="ADI34" s="169"/>
      <c r="ADJ34" s="169"/>
      <c r="ADK34" s="169"/>
      <c r="ADL34" s="169"/>
      <c r="ADM34" s="169"/>
      <c r="ADN34" s="169"/>
      <c r="ADO34" s="169"/>
      <c r="ADP34" s="169"/>
      <c r="ADQ34" s="169"/>
      <c r="ADR34" s="169"/>
      <c r="ADS34" s="169"/>
      <c r="ADT34" s="169"/>
      <c r="ADU34" s="169"/>
      <c r="ADV34" s="169"/>
      <c r="ADW34" s="169"/>
      <c r="ADX34" s="169"/>
      <c r="ADY34" s="169"/>
      <c r="ADZ34" s="169"/>
      <c r="AEA34" s="169"/>
      <c r="AEB34" s="169"/>
      <c r="AEC34" s="169"/>
      <c r="AED34" s="169"/>
      <c r="AEE34" s="169"/>
      <c r="AEF34" s="169"/>
      <c r="AEG34" s="169"/>
      <c r="AEH34" s="169"/>
      <c r="AEI34" s="169"/>
      <c r="AEJ34" s="169"/>
      <c r="AEK34" s="169"/>
      <c r="AEL34" s="169"/>
      <c r="AEM34" s="169"/>
      <c r="AEN34" s="169"/>
      <c r="AEO34" s="169"/>
      <c r="AEP34" s="169"/>
      <c r="AEQ34" s="169"/>
      <c r="AER34" s="169"/>
      <c r="AES34" s="169"/>
      <c r="AET34" s="169"/>
      <c r="AEU34" s="169"/>
      <c r="AEV34" s="169"/>
      <c r="AEW34" s="169"/>
      <c r="AEX34" s="169"/>
      <c r="AEY34" s="169"/>
      <c r="AEZ34" s="169"/>
      <c r="AFA34" s="169"/>
      <c r="AFB34" s="169"/>
      <c r="AFC34" s="169"/>
      <c r="AFD34" s="169"/>
      <c r="AFE34" s="169"/>
      <c r="AFF34" s="169"/>
      <c r="AFG34" s="169"/>
      <c r="AFH34" s="169"/>
      <c r="AFI34" s="169"/>
      <c r="AFJ34" s="169"/>
      <c r="AFK34" s="169"/>
      <c r="AFL34" s="169"/>
      <c r="AFM34" s="169"/>
      <c r="AFN34" s="169"/>
      <c r="AFO34" s="169"/>
      <c r="AFP34" s="169"/>
      <c r="AFQ34" s="169"/>
      <c r="AFR34" s="169"/>
      <c r="AFS34" s="169"/>
      <c r="AFT34" s="169"/>
      <c r="AFU34" s="169"/>
      <c r="AFV34" s="169"/>
      <c r="AFW34" s="169"/>
      <c r="AFX34" s="169"/>
      <c r="AFY34" s="169"/>
      <c r="AFZ34" s="169"/>
      <c r="AGA34" s="169"/>
      <c r="AGB34" s="169"/>
      <c r="AGC34" s="169"/>
      <c r="AGD34" s="169"/>
      <c r="AGE34" s="169"/>
      <c r="AGF34" s="169"/>
      <c r="AGG34" s="169"/>
      <c r="AGH34" s="169"/>
      <c r="AGI34" s="169"/>
      <c r="AGJ34" s="169"/>
      <c r="AGK34" s="169"/>
      <c r="AGL34" s="169"/>
      <c r="AGM34" s="169"/>
      <c r="AGN34" s="169"/>
      <c r="AGO34" s="169"/>
      <c r="AGP34" s="169"/>
      <c r="AGQ34" s="169"/>
      <c r="AGR34" s="169"/>
      <c r="AGS34" s="169"/>
      <c r="AGT34" s="169"/>
      <c r="AGU34" s="169"/>
      <c r="AGV34" s="169"/>
      <c r="AGW34" s="169"/>
      <c r="AGX34" s="169"/>
      <c r="AGY34" s="169"/>
      <c r="AGZ34" s="169"/>
      <c r="AHA34" s="169"/>
      <c r="AHB34" s="169"/>
      <c r="AHC34" s="169"/>
      <c r="AHD34" s="169"/>
      <c r="AHE34" s="169"/>
      <c r="AHF34" s="169"/>
      <c r="AHG34" s="169"/>
      <c r="AHH34" s="169"/>
      <c r="AHI34" s="169"/>
      <c r="AHJ34" s="169"/>
      <c r="AHK34" s="169"/>
      <c r="AHL34" s="169"/>
      <c r="AHM34" s="169"/>
      <c r="AHN34" s="169"/>
      <c r="AHO34" s="169"/>
      <c r="AHP34" s="169"/>
      <c r="AHQ34" s="169"/>
      <c r="AHR34" s="169"/>
      <c r="AHS34" s="169"/>
      <c r="AHT34" s="169"/>
      <c r="AHU34" s="169"/>
      <c r="AHV34" s="169"/>
      <c r="AHW34" s="169"/>
      <c r="AHX34" s="169"/>
      <c r="AHY34" s="169"/>
      <c r="AHZ34" s="169"/>
      <c r="AIA34" s="169"/>
      <c r="AIB34" s="169"/>
      <c r="AIC34" s="169"/>
      <c r="AID34" s="169"/>
      <c r="AIE34" s="169"/>
      <c r="AIF34" s="169"/>
      <c r="AIG34" s="169"/>
      <c r="AIH34" s="169"/>
      <c r="AII34" s="169"/>
      <c r="AIJ34" s="169"/>
      <c r="AIK34" s="169"/>
      <c r="AIL34" s="169"/>
      <c r="AIM34" s="169"/>
      <c r="AIN34" s="169"/>
      <c r="AIO34" s="169"/>
      <c r="AIP34" s="169"/>
      <c r="AIQ34" s="169"/>
      <c r="AIR34" s="169"/>
      <c r="AIS34" s="169"/>
      <c r="AIT34" s="169"/>
      <c r="AIU34" s="169"/>
      <c r="AIV34" s="169"/>
      <c r="AIW34" s="169"/>
      <c r="AIX34" s="169"/>
      <c r="AIY34" s="169"/>
      <c r="AIZ34" s="169"/>
      <c r="AJA34" s="169"/>
      <c r="AJB34" s="169"/>
      <c r="AJC34" s="169"/>
      <c r="AJD34" s="169"/>
      <c r="AJE34" s="169"/>
      <c r="AJF34" s="169"/>
      <c r="AJG34" s="169"/>
      <c r="AJH34" s="169"/>
      <c r="AJI34" s="169"/>
      <c r="AJJ34" s="169"/>
      <c r="AJK34" s="169"/>
      <c r="AJL34" s="169"/>
      <c r="AJM34" s="169"/>
      <c r="AJN34" s="169"/>
      <c r="AJO34" s="169"/>
      <c r="AJP34" s="169"/>
      <c r="AJQ34" s="169"/>
      <c r="AJR34" s="169"/>
      <c r="AJS34" s="169"/>
      <c r="AJT34" s="169"/>
      <c r="AJU34" s="169"/>
      <c r="AJV34" s="169"/>
      <c r="AJW34" s="169"/>
      <c r="AJX34" s="169"/>
      <c r="AJY34" s="169"/>
      <c r="AJZ34" s="169"/>
      <c r="AKA34" s="169"/>
      <c r="AKB34" s="169"/>
      <c r="AKC34" s="169"/>
      <c r="AKD34" s="169"/>
      <c r="AKE34" s="169"/>
      <c r="AKF34" s="169"/>
      <c r="AKG34" s="169"/>
      <c r="AKH34" s="169"/>
      <c r="AKI34" s="169"/>
      <c r="AKJ34" s="169"/>
      <c r="AKK34" s="169"/>
      <c r="AKL34" s="169"/>
      <c r="AKM34" s="169"/>
      <c r="AKN34" s="169"/>
      <c r="AKO34" s="169"/>
      <c r="AKP34" s="169"/>
      <c r="AKQ34" s="169"/>
      <c r="AKR34" s="169"/>
      <c r="AKS34" s="169"/>
      <c r="AKT34" s="169"/>
      <c r="AKU34" s="169"/>
      <c r="AKV34" s="169"/>
      <c r="AKW34" s="169"/>
      <c r="AKX34" s="169"/>
      <c r="AKY34" s="169"/>
      <c r="AKZ34" s="169"/>
      <c r="ALA34" s="169"/>
      <c r="ALB34" s="169"/>
      <c r="ALC34" s="169"/>
      <c r="ALD34" s="169"/>
      <c r="ALE34" s="169"/>
      <c r="ALF34" s="169"/>
      <c r="ALG34" s="169"/>
      <c r="ALH34" s="169"/>
      <c r="ALI34" s="169"/>
      <c r="ALJ34" s="169"/>
      <c r="ALK34" s="169"/>
      <c r="ALL34" s="169"/>
      <c r="ALM34" s="169"/>
      <c r="ALN34" s="169"/>
      <c r="ALO34" s="169"/>
      <c r="ALP34" s="169"/>
      <c r="ALQ34" s="169"/>
      <c r="ALR34" s="169"/>
      <c r="ALS34" s="169"/>
      <c r="ALT34" s="169"/>
      <c r="ALU34" s="169"/>
      <c r="ALV34" s="169"/>
      <c r="ALW34" s="169"/>
      <c r="ALX34" s="169"/>
      <c r="ALY34" s="169"/>
      <c r="ALZ34" s="169"/>
      <c r="AMA34" s="169"/>
      <c r="AMB34" s="169"/>
      <c r="AMC34" s="169"/>
      <c r="AMD34" s="169"/>
      <c r="AME34" s="169"/>
      <c r="AMF34" s="169"/>
      <c r="AMG34" s="169"/>
      <c r="AMH34" s="169"/>
      <c r="AMI34" s="169"/>
      <c r="AMJ34" s="169"/>
      <c r="AMK34" s="169"/>
      <c r="AML34" s="169"/>
      <c r="AMM34" s="169"/>
      <c r="AMN34" s="169"/>
      <c r="AMO34" s="169"/>
      <c r="AMP34" s="169"/>
      <c r="AMQ34" s="169"/>
      <c r="AMR34" s="169"/>
      <c r="AMS34" s="169"/>
      <c r="AMT34" s="169"/>
      <c r="AMU34" s="169"/>
      <c r="AMV34" s="169"/>
      <c r="AMW34" s="169"/>
      <c r="AMX34" s="169"/>
      <c r="AMY34" s="169"/>
      <c r="AMZ34" s="169"/>
      <c r="ANA34" s="169"/>
      <c r="ANB34" s="169"/>
      <c r="ANC34" s="169"/>
      <c r="AND34" s="169"/>
      <c r="ANE34" s="169"/>
      <c r="ANF34" s="169"/>
      <c r="ANG34" s="169"/>
      <c r="ANH34" s="169"/>
      <c r="ANI34" s="169"/>
      <c r="ANJ34" s="169"/>
      <c r="ANK34" s="169"/>
      <c r="ANL34" s="169"/>
      <c r="ANM34" s="169"/>
      <c r="ANN34" s="169"/>
      <c r="ANO34" s="169"/>
      <c r="ANP34" s="169"/>
      <c r="ANQ34" s="169"/>
      <c r="ANR34" s="169"/>
      <c r="ANS34" s="169"/>
      <c r="ANT34" s="169"/>
      <c r="ANU34" s="169"/>
      <c r="ANV34" s="169"/>
      <c r="ANW34" s="169"/>
      <c r="ANX34" s="169"/>
      <c r="ANY34" s="169"/>
      <c r="ANZ34" s="169"/>
      <c r="AOA34" s="169"/>
      <c r="AOB34" s="169"/>
      <c r="AOC34" s="169"/>
      <c r="AOD34" s="169"/>
      <c r="AOE34" s="169"/>
      <c r="AOF34" s="169"/>
      <c r="AOG34" s="169"/>
      <c r="AOH34" s="169"/>
      <c r="AOI34" s="169"/>
      <c r="AOJ34" s="169"/>
      <c r="AOK34" s="169"/>
      <c r="AOL34" s="169"/>
      <c r="AOM34" s="169"/>
      <c r="AON34" s="169"/>
      <c r="AOO34" s="169"/>
      <c r="AOP34" s="169"/>
      <c r="AOQ34" s="169"/>
      <c r="AOR34" s="169"/>
      <c r="AOS34" s="169"/>
      <c r="AOT34" s="169"/>
      <c r="AOU34" s="169"/>
      <c r="AOV34" s="169"/>
      <c r="AOW34" s="169"/>
      <c r="AOX34" s="169"/>
      <c r="AOY34" s="169"/>
      <c r="AOZ34" s="169"/>
      <c r="APA34" s="169"/>
      <c r="APB34" s="169"/>
      <c r="APC34" s="169"/>
      <c r="APD34" s="169"/>
      <c r="APE34" s="169"/>
      <c r="APF34" s="169"/>
      <c r="APG34" s="169"/>
      <c r="APH34" s="169"/>
      <c r="API34" s="169"/>
      <c r="APJ34" s="169"/>
      <c r="APK34" s="169"/>
      <c r="APL34" s="169"/>
      <c r="APM34" s="169"/>
      <c r="APN34" s="169"/>
      <c r="APO34" s="169"/>
      <c r="APP34" s="169"/>
      <c r="APQ34" s="169"/>
      <c r="APR34" s="169"/>
      <c r="APS34" s="169"/>
      <c r="APT34" s="169"/>
      <c r="APU34" s="169"/>
      <c r="APV34" s="169"/>
      <c r="APW34" s="169"/>
      <c r="APX34" s="169"/>
      <c r="APY34" s="169"/>
      <c r="APZ34" s="169"/>
      <c r="AQA34" s="169"/>
      <c r="AQB34" s="169"/>
      <c r="AQC34" s="169"/>
      <c r="AQD34" s="169"/>
      <c r="AQE34" s="169"/>
      <c r="AQF34" s="169"/>
      <c r="AQG34" s="169"/>
      <c r="AQH34" s="169"/>
      <c r="AQI34" s="169"/>
      <c r="AQJ34" s="169"/>
      <c r="AQK34" s="169"/>
      <c r="AQL34" s="169"/>
      <c r="AQM34" s="169"/>
      <c r="AQN34" s="169"/>
      <c r="AQO34" s="169"/>
      <c r="AQP34" s="169"/>
      <c r="AQQ34" s="169"/>
      <c r="AQR34" s="169"/>
      <c r="AQS34" s="169"/>
      <c r="AQT34" s="169"/>
      <c r="AQU34" s="169"/>
      <c r="AQV34" s="169"/>
      <c r="AQW34" s="169"/>
      <c r="AQX34" s="169"/>
      <c r="AQY34" s="169"/>
      <c r="AQZ34" s="169"/>
      <c r="ARA34" s="169"/>
      <c r="ARB34" s="169"/>
      <c r="ARC34" s="169"/>
      <c r="ARD34" s="169"/>
      <c r="ARE34" s="169"/>
      <c r="ARF34" s="169"/>
      <c r="ARG34" s="169"/>
      <c r="ARH34" s="169"/>
      <c r="ARI34" s="169"/>
      <c r="ARJ34" s="169"/>
      <c r="ARK34" s="169"/>
      <c r="ARL34" s="169"/>
      <c r="ARM34" s="169"/>
      <c r="ARN34" s="169"/>
      <c r="ARO34" s="169"/>
      <c r="ARP34" s="169"/>
      <c r="ARQ34" s="169"/>
      <c r="ARR34" s="169"/>
      <c r="ARS34" s="169"/>
      <c r="ART34" s="169"/>
      <c r="ARU34" s="169"/>
      <c r="ARV34" s="169"/>
      <c r="ARW34" s="169"/>
      <c r="ARX34" s="169"/>
      <c r="ARY34" s="169"/>
      <c r="ARZ34" s="169"/>
      <c r="ASA34" s="169"/>
      <c r="ASB34" s="169"/>
      <c r="ASC34" s="169"/>
      <c r="ASD34" s="169"/>
      <c r="ASE34" s="169"/>
      <c r="ASF34" s="169"/>
      <c r="ASG34" s="169"/>
      <c r="ASH34" s="169"/>
      <c r="ASI34" s="169"/>
      <c r="ASJ34" s="169"/>
      <c r="ASK34" s="169"/>
      <c r="ASL34" s="169"/>
      <c r="ASM34" s="169"/>
      <c r="ASN34" s="169"/>
      <c r="ASO34" s="169"/>
      <c r="ASP34" s="169"/>
      <c r="ASQ34" s="169"/>
      <c r="ASR34" s="169"/>
      <c r="ASS34" s="169"/>
      <c r="AST34" s="169"/>
      <c r="ASU34" s="169"/>
      <c r="ASV34" s="169"/>
      <c r="ASW34" s="169"/>
      <c r="ASX34" s="169"/>
      <c r="ASY34" s="169"/>
      <c r="ASZ34" s="169"/>
      <c r="ATA34" s="169"/>
      <c r="ATB34" s="169"/>
      <c r="ATC34" s="169"/>
      <c r="ATD34" s="169"/>
      <c r="ATE34" s="169"/>
      <c r="ATF34" s="169"/>
      <c r="ATG34" s="169"/>
      <c r="ATH34" s="169"/>
      <c r="ATI34" s="169"/>
      <c r="ATJ34" s="169"/>
      <c r="ATK34" s="169"/>
      <c r="ATL34" s="169"/>
      <c r="ATM34" s="169"/>
      <c r="ATN34" s="169"/>
      <c r="ATO34" s="169"/>
      <c r="ATP34" s="169"/>
      <c r="ATQ34" s="169"/>
      <c r="ATR34" s="169"/>
      <c r="ATS34" s="169"/>
      <c r="ATT34" s="169"/>
      <c r="ATU34" s="169"/>
      <c r="ATV34" s="169"/>
      <c r="ATW34" s="169"/>
      <c r="ATX34" s="169"/>
      <c r="ATY34" s="169"/>
      <c r="ATZ34" s="169"/>
      <c r="AUA34" s="169"/>
      <c r="AUB34" s="169"/>
      <c r="AUC34" s="169"/>
      <c r="AUD34" s="169"/>
      <c r="AUE34" s="169"/>
      <c r="AUF34" s="169"/>
      <c r="AUG34" s="169"/>
      <c r="AUH34" s="169"/>
      <c r="AUI34" s="169"/>
      <c r="AUJ34" s="169"/>
      <c r="AUK34" s="169"/>
      <c r="AUL34" s="169"/>
      <c r="AUM34" s="169"/>
      <c r="AUN34" s="169"/>
      <c r="AUO34" s="169"/>
      <c r="AUP34" s="169"/>
      <c r="AUQ34" s="169"/>
      <c r="AUR34" s="169"/>
      <c r="AUS34" s="169"/>
      <c r="AUT34" s="169"/>
      <c r="AUU34" s="169"/>
      <c r="AUV34" s="169"/>
      <c r="AUW34" s="169"/>
      <c r="AUX34" s="169"/>
      <c r="AUY34" s="169"/>
      <c r="AUZ34" s="169"/>
      <c r="AVA34" s="169"/>
      <c r="AVB34" s="169"/>
      <c r="AVC34" s="169"/>
      <c r="AVD34" s="169"/>
      <c r="AVE34" s="169"/>
      <c r="AVF34" s="169"/>
      <c r="AVG34" s="169"/>
      <c r="AVH34" s="169"/>
      <c r="AVI34" s="169"/>
      <c r="AVJ34" s="169"/>
      <c r="AVK34" s="169"/>
      <c r="AVL34" s="169"/>
      <c r="AVM34" s="169"/>
      <c r="AVN34" s="169"/>
      <c r="AVO34" s="169"/>
      <c r="AVP34" s="169"/>
      <c r="AVQ34" s="169"/>
      <c r="AVR34" s="169"/>
      <c r="AVS34" s="169"/>
      <c r="AVT34" s="169"/>
      <c r="AVU34" s="169"/>
      <c r="AVV34" s="169"/>
      <c r="AVW34" s="169"/>
      <c r="AVX34" s="169"/>
      <c r="AVY34" s="169"/>
      <c r="AVZ34" s="169"/>
      <c r="AWA34" s="169"/>
      <c r="AWB34" s="169"/>
      <c r="AWC34" s="169"/>
      <c r="AWD34" s="169"/>
      <c r="AWE34" s="169"/>
      <c r="AWF34" s="169"/>
      <c r="AWG34" s="169"/>
      <c r="AWH34" s="169"/>
      <c r="AWI34" s="169"/>
      <c r="AWJ34" s="169"/>
      <c r="AWK34" s="169"/>
      <c r="AWL34" s="169"/>
      <c r="AWM34" s="169"/>
      <c r="AWN34" s="169"/>
      <c r="AWO34" s="169"/>
      <c r="AWP34" s="169"/>
      <c r="AWQ34" s="169"/>
      <c r="AWR34" s="169"/>
      <c r="AWS34" s="169"/>
      <c r="AWT34" s="169"/>
      <c r="AWU34" s="169"/>
      <c r="AWV34" s="169"/>
      <c r="AWW34" s="169"/>
      <c r="AWX34" s="169"/>
      <c r="AWY34" s="169"/>
      <c r="AWZ34" s="169"/>
      <c r="AXA34" s="169"/>
      <c r="AXB34" s="169"/>
      <c r="AXC34" s="169"/>
      <c r="AXD34" s="169"/>
      <c r="AXE34" s="169"/>
      <c r="AXF34" s="169"/>
      <c r="AXG34" s="169"/>
      <c r="AXH34" s="169"/>
      <c r="AXI34" s="169"/>
      <c r="AXJ34" s="169"/>
      <c r="AXK34" s="169"/>
      <c r="AXL34" s="169"/>
      <c r="AXM34" s="169"/>
      <c r="AXN34" s="169"/>
      <c r="AXO34" s="169"/>
      <c r="AXP34" s="169"/>
      <c r="AXQ34" s="169"/>
      <c r="AXR34" s="169"/>
      <c r="AXS34" s="169"/>
      <c r="AXT34" s="169"/>
      <c r="AXU34" s="169"/>
      <c r="AXV34" s="169"/>
      <c r="AXW34" s="169"/>
      <c r="AXX34" s="169"/>
      <c r="AXY34" s="169"/>
      <c r="AXZ34" s="169"/>
      <c r="AYA34" s="169"/>
      <c r="AYB34" s="169"/>
      <c r="AYC34" s="169"/>
      <c r="AYD34" s="169"/>
      <c r="AYE34" s="169"/>
      <c r="AYF34" s="169"/>
      <c r="AYG34" s="169"/>
      <c r="AYH34" s="169"/>
      <c r="AYI34" s="169"/>
      <c r="AYJ34" s="169"/>
      <c r="AYK34" s="169"/>
      <c r="AYL34" s="169"/>
      <c r="AYM34" s="169"/>
      <c r="AYN34" s="169"/>
      <c r="AYO34" s="169"/>
      <c r="AYP34" s="169"/>
      <c r="AYQ34" s="169"/>
      <c r="AYR34" s="169"/>
      <c r="AYS34" s="169"/>
      <c r="AYT34" s="169"/>
      <c r="AYU34" s="169"/>
      <c r="AYV34" s="169"/>
      <c r="AYW34" s="169"/>
      <c r="AYX34" s="169"/>
      <c r="AYY34" s="169"/>
      <c r="AYZ34" s="169"/>
      <c r="AZA34" s="169"/>
      <c r="AZB34" s="169"/>
      <c r="AZC34" s="169"/>
      <c r="AZD34" s="169"/>
      <c r="AZE34" s="169"/>
      <c r="AZF34" s="169"/>
      <c r="AZG34" s="169"/>
      <c r="AZH34" s="169"/>
      <c r="AZI34" s="169"/>
      <c r="AZJ34" s="169"/>
      <c r="AZK34" s="169"/>
      <c r="AZL34" s="169"/>
      <c r="AZM34" s="169"/>
      <c r="AZN34" s="169"/>
      <c r="AZO34" s="169"/>
      <c r="AZP34" s="169"/>
      <c r="AZQ34" s="169"/>
      <c r="AZR34" s="169"/>
      <c r="AZS34" s="169"/>
      <c r="AZT34" s="169"/>
      <c r="AZU34" s="169"/>
      <c r="AZV34" s="169"/>
      <c r="AZW34" s="169"/>
      <c r="AZX34" s="169"/>
      <c r="AZY34" s="169"/>
      <c r="AZZ34" s="169"/>
      <c r="BAA34" s="169"/>
      <c r="BAB34" s="169"/>
      <c r="BAC34" s="169"/>
      <c r="BAD34" s="169"/>
      <c r="BAE34" s="169"/>
      <c r="BAF34" s="169"/>
      <c r="BAG34" s="169"/>
      <c r="BAH34" s="169"/>
      <c r="BAI34" s="169"/>
      <c r="BAJ34" s="169"/>
      <c r="BAK34" s="169"/>
      <c r="BAL34" s="169"/>
      <c r="BAM34" s="169"/>
      <c r="BAN34" s="169"/>
      <c r="BAO34" s="169"/>
      <c r="BAP34" s="169"/>
      <c r="BAQ34" s="169"/>
      <c r="BAR34" s="169"/>
      <c r="BAS34" s="169"/>
      <c r="BAT34" s="169"/>
      <c r="BAU34" s="169"/>
      <c r="BAV34" s="169"/>
      <c r="BAW34" s="169"/>
      <c r="BAX34" s="169"/>
      <c r="BAY34" s="169"/>
      <c r="BAZ34" s="169"/>
      <c r="BBA34" s="169"/>
      <c r="BBB34" s="169"/>
      <c r="BBC34" s="169"/>
      <c r="BBD34" s="169"/>
      <c r="BBE34" s="169"/>
      <c r="BBF34" s="169"/>
      <c r="BBG34" s="169"/>
      <c r="BBH34" s="169"/>
      <c r="BBI34" s="169"/>
      <c r="BBJ34" s="169"/>
      <c r="BBK34" s="169"/>
      <c r="BBL34" s="169"/>
      <c r="BBM34" s="169"/>
      <c r="BBN34" s="169"/>
      <c r="BBO34" s="169"/>
      <c r="BBP34" s="169"/>
      <c r="BBQ34" s="169"/>
      <c r="BBR34" s="169"/>
      <c r="BBS34" s="169"/>
      <c r="BBT34" s="169"/>
      <c r="BBU34" s="169"/>
      <c r="BBV34" s="169"/>
      <c r="BBW34" s="169"/>
      <c r="BBX34" s="169"/>
      <c r="BBY34" s="169"/>
      <c r="BBZ34" s="169"/>
      <c r="BCA34" s="169"/>
      <c r="BCB34" s="169"/>
      <c r="BCC34" s="169"/>
      <c r="BCD34" s="169"/>
      <c r="BCE34" s="169"/>
      <c r="BCF34" s="169"/>
      <c r="BCG34" s="169"/>
      <c r="BCH34" s="169"/>
      <c r="BCI34" s="169"/>
      <c r="BCJ34" s="169"/>
      <c r="BCK34" s="169"/>
      <c r="BCL34" s="169"/>
      <c r="BCM34" s="169"/>
      <c r="BCN34" s="169"/>
      <c r="BCO34" s="169"/>
      <c r="BCP34" s="169"/>
      <c r="BCQ34" s="169"/>
      <c r="BCR34" s="169"/>
      <c r="BCS34" s="169"/>
      <c r="BCT34" s="169"/>
      <c r="BCU34" s="169"/>
      <c r="BCV34" s="169"/>
      <c r="BCW34" s="169"/>
      <c r="BCX34" s="169"/>
      <c r="BCY34" s="169"/>
      <c r="BCZ34" s="169"/>
      <c r="BDA34" s="169"/>
      <c r="BDB34" s="169"/>
      <c r="BDC34" s="169"/>
      <c r="BDD34" s="169"/>
      <c r="BDE34" s="169"/>
      <c r="BDF34" s="169"/>
      <c r="BDG34" s="169"/>
      <c r="BDH34" s="169"/>
      <c r="BDI34" s="169"/>
      <c r="BDJ34" s="169"/>
      <c r="BDK34" s="169"/>
      <c r="BDL34" s="169"/>
      <c r="BDM34" s="169"/>
      <c r="BDN34" s="169"/>
      <c r="BDO34" s="169"/>
      <c r="BDP34" s="169"/>
      <c r="BDQ34" s="169"/>
      <c r="BDR34" s="169"/>
      <c r="BDS34" s="169"/>
      <c r="BDT34" s="169"/>
      <c r="BDU34" s="169"/>
      <c r="BDV34" s="169"/>
      <c r="BDW34" s="169"/>
      <c r="BDX34" s="169"/>
      <c r="BDY34" s="169"/>
      <c r="BDZ34" s="169"/>
      <c r="BEA34" s="169"/>
      <c r="BEB34" s="169"/>
      <c r="BEC34" s="169"/>
      <c r="BED34" s="169"/>
      <c r="BEE34" s="169"/>
      <c r="BEF34" s="169"/>
      <c r="BEG34" s="169"/>
      <c r="BEH34" s="169"/>
      <c r="BEI34" s="169"/>
      <c r="BEJ34" s="169"/>
      <c r="BEK34" s="169"/>
      <c r="BEL34" s="169"/>
      <c r="BEM34" s="169"/>
      <c r="BEN34" s="169"/>
      <c r="BEO34" s="169"/>
      <c r="BEP34" s="169"/>
      <c r="BEQ34" s="169"/>
      <c r="BER34" s="169"/>
      <c r="BES34" s="169"/>
      <c r="BET34" s="169"/>
      <c r="BEU34" s="169"/>
      <c r="BEV34" s="169"/>
      <c r="BEW34" s="169"/>
      <c r="BEX34" s="169"/>
      <c r="BEY34" s="169"/>
      <c r="BEZ34" s="169"/>
      <c r="BFA34" s="169"/>
      <c r="BFB34" s="169"/>
      <c r="BFC34" s="169"/>
      <c r="BFD34" s="169"/>
      <c r="BFE34" s="169"/>
      <c r="BFF34" s="169"/>
      <c r="BFG34" s="169"/>
      <c r="BFH34" s="169"/>
      <c r="BFI34" s="169"/>
      <c r="BFJ34" s="169"/>
      <c r="BFK34" s="169"/>
      <c r="BFL34" s="169"/>
      <c r="BFM34" s="169"/>
      <c r="BFN34" s="169"/>
      <c r="BFO34" s="169"/>
      <c r="BFP34" s="169"/>
      <c r="BFQ34" s="169"/>
      <c r="BFR34" s="169"/>
      <c r="BFS34" s="169"/>
      <c r="BFT34" s="169"/>
      <c r="BFU34" s="169"/>
      <c r="BFV34" s="169"/>
      <c r="BFW34" s="169"/>
      <c r="BFX34" s="169"/>
      <c r="BFY34" s="169"/>
      <c r="BFZ34" s="169"/>
      <c r="BGA34" s="169"/>
      <c r="BGB34" s="169"/>
      <c r="BGC34" s="169"/>
      <c r="BGD34" s="169"/>
      <c r="BGE34" s="169"/>
      <c r="BGF34" s="169"/>
      <c r="BGG34" s="169"/>
      <c r="BGH34" s="169"/>
      <c r="BGI34" s="169"/>
      <c r="BGJ34" s="169"/>
      <c r="BGK34" s="169"/>
      <c r="BGL34" s="169"/>
      <c r="BGM34" s="169"/>
      <c r="BGN34" s="169"/>
      <c r="BGO34" s="169"/>
      <c r="BGP34" s="169"/>
      <c r="BGQ34" s="169"/>
      <c r="BGR34" s="169"/>
      <c r="BGS34" s="169"/>
      <c r="BGT34" s="169"/>
      <c r="BGU34" s="169"/>
      <c r="BGV34" s="169"/>
      <c r="BGW34" s="169"/>
      <c r="BGX34" s="169"/>
      <c r="BGY34" s="169"/>
      <c r="BGZ34" s="169"/>
      <c r="BHA34" s="169"/>
      <c r="BHB34" s="169"/>
      <c r="BHC34" s="169"/>
      <c r="BHD34" s="169"/>
      <c r="BHE34" s="169"/>
      <c r="BHF34" s="169"/>
      <c r="BHG34" s="169"/>
      <c r="BHH34" s="169"/>
      <c r="BHI34" s="169"/>
      <c r="BHJ34" s="169"/>
      <c r="BHK34" s="169"/>
      <c r="BHL34" s="169"/>
      <c r="BHM34" s="169"/>
      <c r="BHN34" s="169"/>
      <c r="BHO34" s="169"/>
      <c r="BHP34" s="169"/>
      <c r="BHQ34" s="169"/>
      <c r="BHR34" s="169"/>
      <c r="BHS34" s="169"/>
      <c r="BHT34" s="169"/>
      <c r="BHU34" s="169"/>
      <c r="BHV34" s="169"/>
      <c r="BHW34" s="169"/>
      <c r="BHX34" s="169"/>
      <c r="BHY34" s="169"/>
      <c r="BHZ34" s="169"/>
      <c r="BIA34" s="169"/>
      <c r="BIB34" s="169"/>
      <c r="BIC34" s="169"/>
      <c r="BID34" s="169"/>
      <c r="BIE34" s="169"/>
      <c r="BIF34" s="169"/>
      <c r="BIG34" s="169"/>
      <c r="BIH34" s="169"/>
      <c r="BII34" s="169"/>
      <c r="BIJ34" s="169"/>
      <c r="BIK34" s="169"/>
      <c r="BIL34" s="169"/>
      <c r="BIM34" s="169"/>
      <c r="BIN34" s="169"/>
      <c r="BIO34" s="169"/>
      <c r="BIP34" s="169"/>
      <c r="BIQ34" s="169"/>
      <c r="BIR34" s="169"/>
      <c r="BIS34" s="169"/>
      <c r="BIT34" s="169"/>
      <c r="BIU34" s="169"/>
      <c r="BIV34" s="169"/>
      <c r="BIW34" s="169"/>
      <c r="BIX34" s="169"/>
      <c r="BIY34" s="169"/>
      <c r="BIZ34" s="169"/>
      <c r="BJA34" s="169"/>
      <c r="BJB34" s="169"/>
      <c r="BJC34" s="169"/>
      <c r="BJD34" s="169"/>
      <c r="BJE34" s="169"/>
      <c r="BJF34" s="169"/>
      <c r="BJG34" s="169"/>
      <c r="BJH34" s="169"/>
      <c r="BJI34" s="169"/>
      <c r="BJJ34" s="169"/>
      <c r="BJK34" s="169"/>
      <c r="BJL34" s="169"/>
      <c r="BJM34" s="169"/>
      <c r="BJN34" s="169"/>
      <c r="BJO34" s="169"/>
      <c r="BJP34" s="169"/>
      <c r="BJQ34" s="169"/>
      <c r="BJR34" s="169"/>
      <c r="BJS34" s="169"/>
      <c r="BJT34" s="169"/>
      <c r="BJU34" s="169"/>
      <c r="BJV34" s="169"/>
      <c r="BJW34" s="169"/>
      <c r="BJX34" s="169"/>
      <c r="BJY34" s="169"/>
      <c r="BJZ34" s="169"/>
      <c r="BKA34" s="169"/>
      <c r="BKB34" s="169"/>
      <c r="BKC34" s="169"/>
      <c r="BKD34" s="169"/>
      <c r="BKE34" s="169"/>
      <c r="BKF34" s="169"/>
      <c r="BKG34" s="169"/>
      <c r="BKH34" s="169"/>
      <c r="BKI34" s="169"/>
      <c r="BKJ34" s="169"/>
      <c r="BKK34" s="169"/>
      <c r="BKL34" s="169"/>
      <c r="BKM34" s="169"/>
      <c r="BKN34" s="169"/>
      <c r="BKO34" s="169"/>
      <c r="BKP34" s="169"/>
      <c r="BKQ34" s="169"/>
      <c r="BKR34" s="169"/>
      <c r="BKS34" s="169"/>
      <c r="BKT34" s="169"/>
      <c r="BKU34" s="169"/>
      <c r="BKV34" s="169"/>
      <c r="BKW34" s="169"/>
      <c r="BKX34" s="169"/>
      <c r="BKY34" s="169"/>
      <c r="BKZ34" s="169"/>
      <c r="BLA34" s="169"/>
      <c r="BLB34" s="169"/>
      <c r="BLC34" s="169"/>
      <c r="BLD34" s="169"/>
      <c r="BLE34" s="169"/>
      <c r="BLF34" s="169"/>
      <c r="BLG34" s="169"/>
      <c r="BLH34" s="169"/>
      <c r="BLI34" s="169"/>
      <c r="BLJ34" s="169"/>
      <c r="BLK34" s="169"/>
      <c r="BLL34" s="169"/>
      <c r="BLM34" s="169"/>
      <c r="BLN34" s="169"/>
      <c r="BLO34" s="169"/>
      <c r="BLP34" s="169"/>
      <c r="BLQ34" s="169"/>
      <c r="BLR34" s="169"/>
      <c r="BLS34" s="169"/>
      <c r="BLT34" s="169"/>
      <c r="BLU34" s="169"/>
      <c r="BLV34" s="169"/>
      <c r="BLW34" s="169"/>
      <c r="BLX34" s="169"/>
      <c r="BLY34" s="169"/>
      <c r="BLZ34" s="169"/>
      <c r="BMA34" s="169"/>
      <c r="BMB34" s="169"/>
      <c r="BMC34" s="169"/>
      <c r="BMD34" s="169"/>
      <c r="BME34" s="169"/>
      <c r="BMF34" s="169"/>
      <c r="BMG34" s="169"/>
      <c r="BMH34" s="169"/>
      <c r="BMI34" s="169"/>
      <c r="BMJ34" s="169"/>
      <c r="BMK34" s="169"/>
      <c r="BML34" s="169"/>
      <c r="BMM34" s="169"/>
      <c r="BMN34" s="169"/>
      <c r="BMO34" s="169"/>
      <c r="BMP34" s="169"/>
      <c r="BMQ34" s="169"/>
      <c r="BMR34" s="169"/>
      <c r="BMS34" s="169"/>
      <c r="BMT34" s="169"/>
      <c r="BMU34" s="169"/>
      <c r="BMV34" s="169"/>
      <c r="BMW34" s="169"/>
      <c r="BMX34" s="169"/>
      <c r="BMY34" s="169"/>
      <c r="BMZ34" s="169"/>
      <c r="BNA34" s="169"/>
      <c r="BNB34" s="169"/>
      <c r="BNC34" s="169"/>
      <c r="BND34" s="169"/>
      <c r="BNE34" s="169"/>
      <c r="BNF34" s="169"/>
      <c r="BNG34" s="169"/>
      <c r="BNH34" s="169"/>
      <c r="BNI34" s="169"/>
      <c r="BNJ34" s="169"/>
      <c r="BNK34" s="169"/>
      <c r="BNL34" s="169"/>
      <c r="BNM34" s="169"/>
      <c r="BNN34" s="169"/>
      <c r="BNO34" s="169"/>
      <c r="BNP34" s="169"/>
      <c r="BNQ34" s="169"/>
      <c r="BNR34" s="169"/>
      <c r="BNS34" s="169"/>
      <c r="BNT34" s="169"/>
      <c r="BNU34" s="169"/>
      <c r="BNV34" s="169"/>
      <c r="BNW34" s="169"/>
      <c r="BNX34" s="169"/>
      <c r="BNY34" s="169"/>
      <c r="BNZ34" s="169"/>
      <c r="BOA34" s="169"/>
      <c r="BOB34" s="169"/>
      <c r="BOC34" s="169"/>
      <c r="BOD34" s="169"/>
      <c r="BOE34" s="169"/>
      <c r="BOF34" s="169"/>
      <c r="BOG34" s="169"/>
      <c r="BOH34" s="169"/>
      <c r="BOI34" s="169"/>
      <c r="BOJ34" s="169"/>
      <c r="BOK34" s="169"/>
      <c r="BOL34" s="169"/>
      <c r="BOM34" s="169"/>
      <c r="BON34" s="169"/>
      <c r="BOO34" s="169"/>
      <c r="BOP34" s="169"/>
      <c r="BOQ34" s="169"/>
      <c r="BOR34" s="169"/>
      <c r="BOS34" s="169"/>
      <c r="BOT34" s="169"/>
      <c r="BOU34" s="169"/>
      <c r="BOV34" s="169"/>
      <c r="BOW34" s="169"/>
      <c r="BOX34" s="169"/>
      <c r="BOY34" s="169"/>
      <c r="BOZ34" s="169"/>
      <c r="BPA34" s="169"/>
      <c r="BPB34" s="169"/>
      <c r="BPC34" s="169"/>
      <c r="BPD34" s="169"/>
      <c r="BPE34" s="169"/>
      <c r="BPF34" s="169"/>
      <c r="BPG34" s="169"/>
      <c r="BPH34" s="169"/>
      <c r="BPI34" s="169"/>
      <c r="BPJ34" s="169"/>
      <c r="BPK34" s="169"/>
      <c r="BPL34" s="169"/>
      <c r="BPM34" s="169"/>
      <c r="BPN34" s="169"/>
      <c r="BPO34" s="169"/>
      <c r="BPP34" s="169"/>
      <c r="BPQ34" s="169"/>
      <c r="BPR34" s="169"/>
      <c r="BPS34" s="169"/>
      <c r="BPT34" s="169"/>
      <c r="BPU34" s="169"/>
      <c r="BPV34" s="169"/>
      <c r="BPW34" s="169"/>
      <c r="BPX34" s="169"/>
      <c r="BPY34" s="169"/>
      <c r="BPZ34" s="169"/>
      <c r="BQA34" s="169"/>
      <c r="BQB34" s="169"/>
      <c r="BQC34" s="169"/>
      <c r="BQD34" s="169"/>
      <c r="BQE34" s="169"/>
      <c r="BQF34" s="169"/>
      <c r="BQG34" s="169"/>
      <c r="BQH34" s="169"/>
      <c r="BQI34" s="169"/>
      <c r="BQJ34" s="169"/>
      <c r="BQK34" s="169"/>
      <c r="BQL34" s="169"/>
      <c r="BQM34" s="169"/>
      <c r="BQN34" s="169"/>
      <c r="BQO34" s="169"/>
      <c r="BQP34" s="169"/>
      <c r="BQQ34" s="169"/>
      <c r="BQR34" s="169"/>
      <c r="BQS34" s="169"/>
      <c r="BQT34" s="169"/>
      <c r="BQU34" s="169"/>
      <c r="BQV34" s="169"/>
      <c r="BQW34" s="169"/>
      <c r="BQX34" s="169"/>
      <c r="BQY34" s="169"/>
      <c r="BQZ34" s="169"/>
      <c r="BRA34" s="169"/>
      <c r="BRB34" s="169"/>
      <c r="BRC34" s="169"/>
      <c r="BRD34" s="169"/>
      <c r="BRE34" s="169"/>
      <c r="BRF34" s="169"/>
      <c r="BRG34" s="169"/>
      <c r="BRH34" s="169"/>
      <c r="BRI34" s="169"/>
      <c r="BRJ34" s="169"/>
      <c r="BRK34" s="169"/>
      <c r="BRL34" s="169"/>
      <c r="BRM34" s="169"/>
      <c r="BRN34" s="169"/>
      <c r="BRO34" s="169"/>
      <c r="BRP34" s="169"/>
      <c r="BRQ34" s="169"/>
      <c r="BRR34" s="169"/>
      <c r="BRS34" s="169"/>
      <c r="BRT34" s="169"/>
      <c r="BRU34" s="169"/>
      <c r="BRV34" s="169"/>
      <c r="BRW34" s="169"/>
      <c r="BRX34" s="169"/>
      <c r="BRY34" s="169"/>
      <c r="BRZ34" s="169"/>
      <c r="BSA34" s="169"/>
      <c r="BSB34" s="169"/>
      <c r="BSC34" s="169"/>
      <c r="BSD34" s="169"/>
      <c r="BSE34" s="169"/>
      <c r="BSF34" s="169"/>
      <c r="BSG34" s="169"/>
      <c r="BSH34" s="169"/>
      <c r="BSI34" s="169"/>
      <c r="BSJ34" s="169"/>
      <c r="BSK34" s="169"/>
      <c r="BSL34" s="169"/>
      <c r="BSM34" s="169"/>
      <c r="BSN34" s="169"/>
      <c r="BSO34" s="169"/>
      <c r="BSP34" s="169"/>
      <c r="BSQ34" s="169"/>
      <c r="BSR34" s="169"/>
      <c r="BSS34" s="169"/>
      <c r="BST34" s="169"/>
      <c r="BSU34" s="169"/>
      <c r="BSV34" s="169"/>
      <c r="BSW34" s="169"/>
      <c r="BSX34" s="169"/>
      <c r="BSY34" s="169"/>
      <c r="BSZ34" s="169"/>
      <c r="BTA34" s="169"/>
      <c r="BTB34" s="169"/>
      <c r="BTC34" s="169"/>
      <c r="BTD34" s="169"/>
      <c r="BTE34" s="169"/>
      <c r="BTF34" s="169"/>
      <c r="BTG34" s="169"/>
      <c r="BTH34" s="169"/>
      <c r="BTI34" s="169"/>
      <c r="BTJ34" s="169"/>
      <c r="BTK34" s="169"/>
      <c r="BTL34" s="169"/>
      <c r="BTM34" s="169"/>
      <c r="BTN34" s="169"/>
      <c r="BTO34" s="169"/>
      <c r="BTP34" s="169"/>
      <c r="BTQ34" s="169"/>
      <c r="BTR34" s="169"/>
      <c r="BTS34" s="169"/>
      <c r="BTT34" s="169"/>
      <c r="BTU34" s="169"/>
      <c r="BTV34" s="169"/>
      <c r="BTW34" s="169"/>
      <c r="BTX34" s="169"/>
      <c r="BTY34" s="169"/>
      <c r="BTZ34" s="169"/>
      <c r="BUA34" s="169"/>
      <c r="BUB34" s="169"/>
      <c r="BUC34" s="169"/>
      <c r="BUD34" s="169"/>
      <c r="BUE34" s="169"/>
      <c r="BUF34" s="169"/>
      <c r="BUG34" s="169"/>
      <c r="BUH34" s="169"/>
      <c r="BUI34" s="169"/>
      <c r="BUJ34" s="169"/>
      <c r="BUK34" s="169"/>
      <c r="BUL34" s="169"/>
      <c r="BUM34" s="169"/>
      <c r="BUN34" s="169"/>
      <c r="BUO34" s="169"/>
      <c r="BUP34" s="169"/>
      <c r="BUQ34" s="169"/>
      <c r="BUR34" s="169"/>
      <c r="BUS34" s="169"/>
      <c r="BUT34" s="169"/>
      <c r="BUU34" s="169"/>
      <c r="BUV34" s="169"/>
      <c r="BUW34" s="169"/>
      <c r="BUX34" s="169"/>
      <c r="BUY34" s="169"/>
      <c r="BUZ34" s="169"/>
      <c r="BVA34" s="169"/>
      <c r="BVB34" s="169"/>
      <c r="BVC34" s="169"/>
      <c r="BVD34" s="169"/>
      <c r="BVE34" s="169"/>
      <c r="BVF34" s="169"/>
      <c r="BVG34" s="169"/>
      <c r="BVH34" s="169"/>
      <c r="BVI34" s="169"/>
      <c r="BVJ34" s="169"/>
      <c r="BVK34" s="169"/>
      <c r="BVL34" s="169"/>
      <c r="BVM34" s="169"/>
      <c r="BVN34" s="169"/>
      <c r="BVO34" s="169"/>
      <c r="BVP34" s="169"/>
      <c r="BVQ34" s="169"/>
      <c r="BVR34" s="169"/>
      <c r="BVS34" s="169"/>
      <c r="BVT34" s="169"/>
      <c r="BVU34" s="169"/>
      <c r="BVV34" s="169"/>
      <c r="BVW34" s="169"/>
      <c r="BVX34" s="169"/>
      <c r="BVY34" s="169"/>
      <c r="BVZ34" s="169"/>
      <c r="BWA34" s="169"/>
      <c r="BWB34" s="169"/>
      <c r="BWC34" s="169"/>
      <c r="BWD34" s="169"/>
      <c r="BWE34" s="169"/>
      <c r="BWF34" s="169"/>
      <c r="BWG34" s="169"/>
      <c r="BWH34" s="169"/>
      <c r="BWI34" s="169"/>
      <c r="BWJ34" s="169"/>
      <c r="BWK34" s="169"/>
      <c r="BWL34" s="169"/>
      <c r="BWM34" s="169"/>
      <c r="BWN34" s="169"/>
      <c r="BWO34" s="169"/>
      <c r="BWP34" s="169"/>
      <c r="BWQ34" s="169"/>
      <c r="BWR34" s="169"/>
      <c r="BWS34" s="169"/>
      <c r="BWT34" s="169"/>
      <c r="BWU34" s="169"/>
      <c r="BWV34" s="169"/>
      <c r="BWW34" s="169"/>
      <c r="BWX34" s="169"/>
      <c r="BWY34" s="169"/>
      <c r="BWZ34" s="169"/>
      <c r="BXA34" s="169"/>
      <c r="BXB34" s="169"/>
      <c r="BXC34" s="169"/>
      <c r="BXD34" s="169"/>
      <c r="BXE34" s="169"/>
      <c r="BXF34" s="169"/>
      <c r="BXG34" s="169"/>
      <c r="BXH34" s="169"/>
      <c r="BXI34" s="169"/>
      <c r="BXJ34" s="169"/>
      <c r="BXK34" s="169"/>
      <c r="BXL34" s="169"/>
      <c r="BXM34" s="169"/>
      <c r="BXN34" s="169"/>
      <c r="BXO34" s="169"/>
      <c r="BXP34" s="169"/>
      <c r="BXQ34" s="169"/>
      <c r="BXR34" s="169"/>
      <c r="BXS34" s="169"/>
      <c r="BXT34" s="169"/>
      <c r="BXU34" s="169"/>
      <c r="BXV34" s="169"/>
      <c r="BXW34" s="169"/>
      <c r="BXX34" s="169"/>
      <c r="BXY34" s="169"/>
      <c r="BXZ34" s="169"/>
      <c r="BYA34" s="169"/>
      <c r="BYB34" s="169"/>
      <c r="BYC34" s="169"/>
      <c r="BYD34" s="169"/>
      <c r="BYE34" s="169"/>
      <c r="BYF34" s="169"/>
      <c r="BYG34" s="169"/>
      <c r="BYH34" s="169"/>
      <c r="BYI34" s="169"/>
      <c r="BYJ34" s="169"/>
      <c r="BYK34" s="169"/>
      <c r="BYL34" s="169"/>
      <c r="BYM34" s="169"/>
      <c r="BYN34" s="169"/>
      <c r="BYO34" s="169"/>
      <c r="BYP34" s="169"/>
      <c r="BYQ34" s="169"/>
      <c r="BYR34" s="169"/>
      <c r="BYS34" s="169"/>
      <c r="BYT34" s="169"/>
      <c r="BYU34" s="169"/>
      <c r="BYV34" s="169"/>
      <c r="BYW34" s="169"/>
      <c r="BYX34" s="169"/>
      <c r="BYY34" s="169"/>
      <c r="BYZ34" s="169"/>
      <c r="BZA34" s="169"/>
      <c r="BZB34" s="169"/>
      <c r="BZC34" s="169"/>
      <c r="BZD34" s="169"/>
      <c r="BZE34" s="169"/>
      <c r="BZF34" s="169"/>
      <c r="BZG34" s="169"/>
      <c r="BZH34" s="169"/>
      <c r="BZI34" s="169"/>
      <c r="BZJ34" s="169"/>
      <c r="BZK34" s="169"/>
      <c r="BZL34" s="169"/>
      <c r="BZM34" s="169"/>
      <c r="BZN34" s="169"/>
      <c r="BZO34" s="169"/>
      <c r="BZP34" s="169"/>
      <c r="BZQ34" s="169"/>
      <c r="BZR34" s="169"/>
      <c r="BZS34" s="169"/>
      <c r="BZT34" s="169"/>
      <c r="BZU34" s="169"/>
      <c r="BZV34" s="169"/>
      <c r="BZW34" s="169"/>
      <c r="BZX34" s="169"/>
      <c r="BZY34" s="169"/>
      <c r="BZZ34" s="169"/>
      <c r="CAA34" s="169"/>
      <c r="CAB34" s="169"/>
      <c r="CAC34" s="169"/>
      <c r="CAD34" s="169"/>
      <c r="CAE34" s="169"/>
      <c r="CAF34" s="169"/>
      <c r="CAG34" s="169"/>
      <c r="CAH34" s="169"/>
      <c r="CAI34" s="169"/>
      <c r="CAJ34" s="169"/>
      <c r="CAK34" s="169"/>
      <c r="CAL34" s="169"/>
      <c r="CAM34" s="169"/>
      <c r="CAN34" s="169"/>
      <c r="CAO34" s="169"/>
      <c r="CAP34" s="169"/>
      <c r="CAQ34" s="169"/>
      <c r="CAR34" s="169"/>
      <c r="CAS34" s="169"/>
      <c r="CAT34" s="169"/>
      <c r="CAU34" s="169"/>
      <c r="CAV34" s="169"/>
      <c r="CAW34" s="169"/>
      <c r="CAX34" s="169"/>
      <c r="CAY34" s="169"/>
      <c r="CAZ34" s="169"/>
      <c r="CBA34" s="169"/>
      <c r="CBB34" s="169"/>
      <c r="CBC34" s="169"/>
      <c r="CBD34" s="169"/>
      <c r="CBE34" s="169"/>
      <c r="CBF34" s="169"/>
      <c r="CBG34" s="169"/>
      <c r="CBH34" s="169"/>
      <c r="CBI34" s="169"/>
      <c r="CBJ34" s="169"/>
      <c r="CBK34" s="169"/>
      <c r="CBL34" s="169"/>
      <c r="CBM34" s="169"/>
      <c r="CBN34" s="169"/>
      <c r="CBO34" s="169"/>
      <c r="CBP34" s="169"/>
      <c r="CBQ34" s="169"/>
      <c r="CBR34" s="169"/>
      <c r="CBS34" s="169"/>
      <c r="CBT34" s="169"/>
      <c r="CBU34" s="169"/>
      <c r="CBV34" s="169"/>
      <c r="CBW34" s="169"/>
      <c r="CBX34" s="169"/>
      <c r="CBY34" s="169"/>
      <c r="CBZ34" s="169"/>
      <c r="CCA34" s="169"/>
      <c r="CCB34" s="169"/>
      <c r="CCC34" s="169"/>
      <c r="CCD34" s="169"/>
      <c r="CCE34" s="169"/>
      <c r="CCF34" s="169"/>
      <c r="CCG34" s="169"/>
      <c r="CCH34" s="169"/>
      <c r="CCI34" s="169"/>
      <c r="CCJ34" s="169"/>
      <c r="CCK34" s="169"/>
      <c r="CCL34" s="169"/>
      <c r="CCM34" s="169"/>
      <c r="CCN34" s="169"/>
      <c r="CCO34" s="169"/>
      <c r="CCP34" s="169"/>
      <c r="CCQ34" s="169"/>
      <c r="CCR34" s="169"/>
      <c r="CCS34" s="169"/>
      <c r="CCT34" s="169"/>
      <c r="CCU34" s="169"/>
      <c r="CCV34" s="169"/>
      <c r="CCW34" s="169"/>
      <c r="CCX34" s="169"/>
      <c r="CCY34" s="169"/>
      <c r="CCZ34" s="169"/>
      <c r="CDA34" s="169"/>
      <c r="CDB34" s="169"/>
      <c r="CDC34" s="169"/>
      <c r="CDD34" s="169"/>
      <c r="CDE34" s="169"/>
      <c r="CDF34" s="169"/>
      <c r="CDG34" s="169"/>
      <c r="CDH34" s="169"/>
      <c r="CDI34" s="169"/>
      <c r="CDJ34" s="169"/>
      <c r="CDK34" s="169"/>
      <c r="CDL34" s="169"/>
      <c r="CDM34" s="169"/>
      <c r="CDN34" s="169"/>
      <c r="CDO34" s="169"/>
      <c r="CDP34" s="169"/>
      <c r="CDQ34" s="169"/>
      <c r="CDR34" s="169"/>
      <c r="CDS34" s="169"/>
      <c r="CDT34" s="169"/>
      <c r="CDU34" s="169"/>
      <c r="CDV34" s="169"/>
      <c r="CDW34" s="169"/>
      <c r="CDX34" s="169"/>
      <c r="CDY34" s="169"/>
      <c r="CDZ34" s="169"/>
      <c r="CEA34" s="169"/>
      <c r="CEB34" s="169"/>
      <c r="CEC34" s="169"/>
      <c r="CED34" s="169"/>
      <c r="CEE34" s="169"/>
      <c r="CEF34" s="169"/>
      <c r="CEG34" s="169"/>
      <c r="CEH34" s="169"/>
      <c r="CEI34" s="169"/>
      <c r="CEJ34" s="169"/>
      <c r="CEK34" s="169"/>
      <c r="CEL34" s="169"/>
      <c r="CEM34" s="169"/>
      <c r="CEN34" s="169"/>
      <c r="CEO34" s="169"/>
      <c r="CEP34" s="169"/>
      <c r="CEQ34" s="169"/>
      <c r="CER34" s="169"/>
      <c r="CES34" s="169"/>
      <c r="CET34" s="169"/>
      <c r="CEU34" s="169"/>
      <c r="CEV34" s="169"/>
      <c r="CEW34" s="169"/>
      <c r="CEX34" s="169"/>
      <c r="CEY34" s="169"/>
      <c r="CEZ34" s="169"/>
      <c r="CFA34" s="169"/>
      <c r="CFB34" s="169"/>
      <c r="CFC34" s="169"/>
      <c r="CFD34" s="169"/>
      <c r="CFE34" s="169"/>
      <c r="CFF34" s="169"/>
      <c r="CFG34" s="169"/>
      <c r="CFH34" s="169"/>
      <c r="CFI34" s="169"/>
      <c r="CFJ34" s="169"/>
      <c r="CFK34" s="169"/>
      <c r="CFL34" s="169"/>
      <c r="CFM34" s="169"/>
      <c r="CFN34" s="169"/>
      <c r="CFO34" s="169"/>
      <c r="CFP34" s="169"/>
      <c r="CFQ34" s="169"/>
      <c r="CFR34" s="169"/>
      <c r="CFS34" s="169"/>
      <c r="CFT34" s="169"/>
      <c r="CFU34" s="169"/>
      <c r="CFV34" s="169"/>
      <c r="CFW34" s="169"/>
      <c r="CFX34" s="169"/>
      <c r="CFY34" s="169"/>
      <c r="CFZ34" s="169"/>
      <c r="CGA34" s="169"/>
      <c r="CGB34" s="169"/>
      <c r="CGC34" s="169"/>
      <c r="CGD34" s="169"/>
      <c r="CGE34" s="169"/>
      <c r="CGF34" s="169"/>
      <c r="CGG34" s="169"/>
      <c r="CGH34" s="169"/>
      <c r="CGI34" s="169"/>
      <c r="CGJ34" s="169"/>
      <c r="CGK34" s="169"/>
      <c r="CGL34" s="169"/>
      <c r="CGM34" s="169"/>
      <c r="CGN34" s="169"/>
      <c r="CGO34" s="169"/>
      <c r="CGP34" s="169"/>
      <c r="CGQ34" s="169"/>
      <c r="CGR34" s="169"/>
      <c r="CGS34" s="169"/>
      <c r="CGT34" s="169"/>
      <c r="CGU34" s="169"/>
      <c r="CGV34" s="169"/>
      <c r="CGW34" s="169"/>
      <c r="CGX34" s="169"/>
      <c r="CGY34" s="169"/>
      <c r="CGZ34" s="169"/>
      <c r="CHA34" s="169"/>
      <c r="CHB34" s="169"/>
      <c r="CHC34" s="169"/>
      <c r="CHD34" s="169"/>
      <c r="CHE34" s="169"/>
      <c r="CHF34" s="169"/>
      <c r="CHG34" s="169"/>
      <c r="CHH34" s="169"/>
      <c r="CHI34" s="169"/>
      <c r="CHJ34" s="169"/>
      <c r="CHK34" s="169"/>
      <c r="CHL34" s="169"/>
      <c r="CHM34" s="169"/>
      <c r="CHN34" s="169"/>
      <c r="CHO34" s="169"/>
      <c r="CHP34" s="169"/>
      <c r="CHQ34" s="169"/>
      <c r="CHR34" s="169"/>
      <c r="CHS34" s="169"/>
      <c r="CHT34" s="169"/>
      <c r="CHU34" s="169"/>
      <c r="CHV34" s="169"/>
      <c r="CHW34" s="169"/>
      <c r="CHX34" s="169"/>
      <c r="CHY34" s="169"/>
      <c r="CHZ34" s="169"/>
      <c r="CIA34" s="169"/>
      <c r="CIB34" s="169"/>
      <c r="CIC34" s="169"/>
      <c r="CID34" s="169"/>
      <c r="CIE34" s="169"/>
      <c r="CIF34" s="169"/>
      <c r="CIG34" s="169"/>
      <c r="CIH34" s="169"/>
      <c r="CII34" s="169"/>
      <c r="CIJ34" s="169"/>
      <c r="CIK34" s="169"/>
      <c r="CIL34" s="169"/>
      <c r="CIM34" s="169"/>
      <c r="CIN34" s="169"/>
      <c r="CIO34" s="169"/>
      <c r="CIP34" s="169"/>
      <c r="CIQ34" s="169"/>
      <c r="CIR34" s="169"/>
      <c r="CIS34" s="169"/>
      <c r="CIT34" s="169"/>
      <c r="CIU34" s="169"/>
      <c r="CIV34" s="169"/>
      <c r="CIW34" s="169"/>
      <c r="CIX34" s="169"/>
      <c r="CIY34" s="169"/>
      <c r="CIZ34" s="169"/>
      <c r="CJA34" s="169"/>
      <c r="CJB34" s="169"/>
      <c r="CJC34" s="169"/>
      <c r="CJD34" s="169"/>
      <c r="CJE34" s="169"/>
      <c r="CJF34" s="169"/>
      <c r="CJG34" s="169"/>
      <c r="CJH34" s="169"/>
      <c r="CJI34" s="169"/>
      <c r="CJJ34" s="169"/>
      <c r="CJK34" s="169"/>
      <c r="CJL34" s="169"/>
      <c r="CJM34" s="169"/>
      <c r="CJN34" s="169"/>
      <c r="CJO34" s="169"/>
      <c r="CJP34" s="169"/>
      <c r="CJQ34" s="169"/>
      <c r="CJR34" s="169"/>
      <c r="CJS34" s="169"/>
      <c r="CJT34" s="169"/>
      <c r="CJU34" s="169"/>
      <c r="CJV34" s="169"/>
      <c r="CJW34" s="169"/>
      <c r="CJX34" s="169"/>
      <c r="CJY34" s="169"/>
      <c r="CJZ34" s="169"/>
      <c r="CKA34" s="169"/>
      <c r="CKB34" s="169"/>
      <c r="CKC34" s="169"/>
      <c r="CKD34" s="169"/>
      <c r="CKE34" s="169"/>
      <c r="CKF34" s="169"/>
      <c r="CKG34" s="169"/>
      <c r="CKH34" s="169"/>
      <c r="CKI34" s="169"/>
      <c r="CKJ34" s="169"/>
      <c r="CKK34" s="169"/>
      <c r="CKL34" s="169"/>
      <c r="CKM34" s="169"/>
      <c r="CKN34" s="169"/>
      <c r="CKO34" s="169"/>
      <c r="CKP34" s="169"/>
      <c r="CKQ34" s="169"/>
      <c r="CKR34" s="169"/>
      <c r="CKS34" s="169"/>
      <c r="CKT34" s="169"/>
      <c r="CKU34" s="169"/>
      <c r="CKV34" s="169"/>
      <c r="CKW34" s="169"/>
      <c r="CKX34" s="169"/>
      <c r="CKY34" s="169"/>
      <c r="CKZ34" s="169"/>
      <c r="CLA34" s="169"/>
      <c r="CLB34" s="169"/>
      <c r="CLC34" s="169"/>
      <c r="CLD34" s="169"/>
      <c r="CLE34" s="169"/>
      <c r="CLF34" s="169"/>
      <c r="CLG34" s="169"/>
      <c r="CLH34" s="169"/>
      <c r="CLI34" s="169"/>
      <c r="CLJ34" s="169"/>
      <c r="CLK34" s="169"/>
      <c r="CLL34" s="169"/>
      <c r="CLM34" s="169"/>
      <c r="CLN34" s="169"/>
      <c r="CLO34" s="169"/>
      <c r="CLP34" s="169"/>
      <c r="CLQ34" s="169"/>
      <c r="CLR34" s="169"/>
      <c r="CLS34" s="169"/>
      <c r="CLT34" s="169"/>
      <c r="CLU34" s="169"/>
      <c r="CLV34" s="169"/>
      <c r="CLW34" s="169"/>
      <c r="CLX34" s="169"/>
      <c r="CLY34" s="169"/>
      <c r="CLZ34" s="169"/>
      <c r="CMA34" s="169"/>
      <c r="CMB34" s="169"/>
      <c r="CMC34" s="169"/>
      <c r="CMD34" s="169"/>
      <c r="CME34" s="169"/>
      <c r="CMF34" s="169"/>
      <c r="CMG34" s="169"/>
      <c r="CMH34" s="169"/>
      <c r="CMI34" s="169"/>
      <c r="CMJ34" s="169"/>
      <c r="CMK34" s="169"/>
      <c r="CML34" s="169"/>
      <c r="CMM34" s="169"/>
      <c r="CMN34" s="169"/>
      <c r="CMO34" s="169"/>
      <c r="CMP34" s="169"/>
      <c r="CMQ34" s="169"/>
      <c r="CMR34" s="169"/>
      <c r="CMS34" s="169"/>
      <c r="CMT34" s="169"/>
      <c r="CMU34" s="169"/>
      <c r="CMV34" s="169"/>
      <c r="CMW34" s="169"/>
      <c r="CMX34" s="169"/>
      <c r="CMY34" s="169"/>
      <c r="CMZ34" s="169"/>
      <c r="CNA34" s="169"/>
      <c r="CNB34" s="169"/>
      <c r="CNC34" s="169"/>
      <c r="CND34" s="169"/>
      <c r="CNE34" s="169"/>
      <c r="CNF34" s="169"/>
      <c r="CNG34" s="169"/>
      <c r="CNH34" s="169"/>
      <c r="CNI34" s="169"/>
      <c r="CNJ34" s="169"/>
      <c r="CNK34" s="169"/>
      <c r="CNL34" s="169"/>
      <c r="CNM34" s="169"/>
      <c r="CNN34" s="169"/>
      <c r="CNO34" s="169"/>
      <c r="CNP34" s="169"/>
      <c r="CNQ34" s="169"/>
      <c r="CNR34" s="169"/>
      <c r="CNS34" s="169"/>
      <c r="CNT34" s="169"/>
      <c r="CNU34" s="169"/>
      <c r="CNV34" s="169"/>
      <c r="CNW34" s="169"/>
      <c r="CNX34" s="169"/>
      <c r="CNY34" s="169"/>
      <c r="CNZ34" s="169"/>
      <c r="COA34" s="169"/>
      <c r="COB34" s="169"/>
      <c r="COC34" s="169"/>
      <c r="COD34" s="169"/>
      <c r="COE34" s="169"/>
      <c r="COF34" s="169"/>
      <c r="COG34" s="169"/>
      <c r="COH34" s="169"/>
      <c r="COI34" s="169"/>
      <c r="COJ34" s="169"/>
      <c r="COK34" s="169"/>
      <c r="COL34" s="169"/>
      <c r="COM34" s="169"/>
      <c r="CON34" s="169"/>
      <c r="COO34" s="169"/>
      <c r="COP34" s="169"/>
      <c r="COQ34" s="169"/>
      <c r="COR34" s="169"/>
      <c r="COS34" s="169"/>
      <c r="COT34" s="169"/>
      <c r="COU34" s="169"/>
      <c r="COV34" s="169"/>
      <c r="COW34" s="169"/>
      <c r="COX34" s="169"/>
      <c r="COY34" s="169"/>
      <c r="COZ34" s="169"/>
      <c r="CPA34" s="169"/>
      <c r="CPB34" s="169"/>
      <c r="CPC34" s="169"/>
      <c r="CPD34" s="169"/>
      <c r="CPE34" s="169"/>
      <c r="CPF34" s="169"/>
      <c r="CPG34" s="169"/>
      <c r="CPH34" s="169"/>
      <c r="CPI34" s="169"/>
      <c r="CPJ34" s="169"/>
      <c r="CPK34" s="169"/>
      <c r="CPL34" s="169"/>
      <c r="CPM34" s="169"/>
      <c r="CPN34" s="169"/>
      <c r="CPO34" s="169"/>
      <c r="CPP34" s="169"/>
      <c r="CPQ34" s="169"/>
      <c r="CPR34" s="169"/>
      <c r="CPS34" s="169"/>
      <c r="CPT34" s="169"/>
      <c r="CPU34" s="169"/>
      <c r="CPV34" s="169"/>
      <c r="CPW34" s="169"/>
      <c r="CPX34" s="169"/>
      <c r="CPY34" s="169"/>
      <c r="CPZ34" s="169"/>
      <c r="CQA34" s="169"/>
      <c r="CQB34" s="169"/>
      <c r="CQC34" s="169"/>
      <c r="CQD34" s="169"/>
      <c r="CQE34" s="169"/>
      <c r="CQF34" s="169"/>
      <c r="CQG34" s="169"/>
      <c r="CQH34" s="169"/>
      <c r="CQI34" s="169"/>
      <c r="CQJ34" s="169"/>
      <c r="CQK34" s="169"/>
      <c r="CQL34" s="169"/>
      <c r="CQM34" s="169"/>
      <c r="CQN34" s="169"/>
      <c r="CQO34" s="169"/>
      <c r="CQP34" s="169"/>
      <c r="CQQ34" s="169"/>
      <c r="CQR34" s="169"/>
      <c r="CQS34" s="169"/>
      <c r="CQT34" s="169"/>
      <c r="CQU34" s="169"/>
      <c r="CQV34" s="169"/>
      <c r="CQW34" s="169"/>
      <c r="CQX34" s="169"/>
      <c r="CQY34" s="169"/>
      <c r="CQZ34" s="169"/>
      <c r="CRA34" s="169"/>
      <c r="CRB34" s="169"/>
      <c r="CRC34" s="169"/>
      <c r="CRD34" s="169"/>
      <c r="CRE34" s="169"/>
      <c r="CRF34" s="169"/>
      <c r="CRG34" s="169"/>
      <c r="CRH34" s="169"/>
      <c r="CRI34" s="169"/>
      <c r="CRJ34" s="169"/>
      <c r="CRK34" s="169"/>
      <c r="CRL34" s="169"/>
      <c r="CRM34" s="169"/>
      <c r="CRN34" s="169"/>
      <c r="CRO34" s="169"/>
      <c r="CRP34" s="169"/>
      <c r="CRQ34" s="169"/>
      <c r="CRR34" s="169"/>
      <c r="CRS34" s="169"/>
      <c r="CRT34" s="169"/>
      <c r="CRU34" s="169"/>
      <c r="CRV34" s="169"/>
      <c r="CRW34" s="169"/>
      <c r="CRX34" s="169"/>
      <c r="CRY34" s="169"/>
      <c r="CRZ34" s="169"/>
      <c r="CSA34" s="169"/>
      <c r="CSB34" s="169"/>
      <c r="CSC34" s="169"/>
      <c r="CSD34" s="169"/>
      <c r="CSE34" s="169"/>
      <c r="CSF34" s="169"/>
      <c r="CSG34" s="169"/>
      <c r="CSH34" s="169"/>
      <c r="CSI34" s="169"/>
      <c r="CSJ34" s="169"/>
      <c r="CSK34" s="169"/>
      <c r="CSL34" s="169"/>
      <c r="CSM34" s="169"/>
      <c r="CSN34" s="169"/>
      <c r="CSO34" s="169"/>
      <c r="CSP34" s="169"/>
      <c r="CSQ34" s="169"/>
      <c r="CSR34" s="169"/>
      <c r="CSS34" s="169"/>
      <c r="CST34" s="169"/>
      <c r="CSU34" s="169"/>
      <c r="CSV34" s="169"/>
      <c r="CSW34" s="169"/>
      <c r="CSX34" s="169"/>
      <c r="CSY34" s="169"/>
      <c r="CSZ34" s="169"/>
      <c r="CTA34" s="169"/>
      <c r="CTB34" s="169"/>
      <c r="CTC34" s="169"/>
      <c r="CTD34" s="169"/>
      <c r="CTE34" s="169"/>
      <c r="CTF34" s="169"/>
      <c r="CTG34" s="169"/>
      <c r="CTH34" s="169"/>
      <c r="CTI34" s="169"/>
      <c r="CTJ34" s="169"/>
      <c r="CTK34" s="169"/>
      <c r="CTL34" s="169"/>
      <c r="CTM34" s="169"/>
      <c r="CTN34" s="169"/>
      <c r="CTO34" s="169"/>
      <c r="CTP34" s="169"/>
      <c r="CTQ34" s="169"/>
      <c r="CTR34" s="169"/>
      <c r="CTS34" s="169"/>
      <c r="CTT34" s="169"/>
      <c r="CTU34" s="169"/>
      <c r="CTV34" s="169"/>
      <c r="CTW34" s="169"/>
      <c r="CTX34" s="169"/>
      <c r="CTY34" s="169"/>
      <c r="CTZ34" s="169"/>
      <c r="CUA34" s="169"/>
      <c r="CUB34" s="169"/>
      <c r="CUC34" s="169"/>
      <c r="CUD34" s="169"/>
      <c r="CUE34" s="169"/>
      <c r="CUF34" s="169"/>
      <c r="CUG34" s="169"/>
      <c r="CUH34" s="169"/>
      <c r="CUI34" s="169"/>
      <c r="CUJ34" s="169"/>
      <c r="CUK34" s="169"/>
      <c r="CUL34" s="169"/>
      <c r="CUM34" s="169"/>
      <c r="CUN34" s="169"/>
      <c r="CUO34" s="169"/>
      <c r="CUP34" s="169"/>
      <c r="CUQ34" s="169"/>
      <c r="CUR34" s="169"/>
      <c r="CUS34" s="169"/>
      <c r="CUT34" s="169"/>
      <c r="CUU34" s="169"/>
      <c r="CUV34" s="169"/>
      <c r="CUW34" s="169"/>
      <c r="CUX34" s="169"/>
      <c r="CUY34" s="169"/>
      <c r="CUZ34" s="169"/>
      <c r="CVA34" s="169"/>
      <c r="CVB34" s="169"/>
      <c r="CVC34" s="169"/>
      <c r="CVD34" s="169"/>
      <c r="CVE34" s="169"/>
      <c r="CVF34" s="169"/>
      <c r="CVG34" s="169"/>
      <c r="CVH34" s="169"/>
      <c r="CVI34" s="169"/>
      <c r="CVJ34" s="169"/>
      <c r="CVK34" s="169"/>
      <c r="CVL34" s="169"/>
      <c r="CVM34" s="169"/>
      <c r="CVN34" s="169"/>
      <c r="CVO34" s="169"/>
      <c r="CVP34" s="169"/>
      <c r="CVQ34" s="169"/>
      <c r="CVR34" s="169"/>
      <c r="CVS34" s="169"/>
      <c r="CVT34" s="169"/>
      <c r="CVU34" s="169"/>
      <c r="CVV34" s="169"/>
      <c r="CVW34" s="169"/>
      <c r="CVX34" s="169"/>
      <c r="CVY34" s="169"/>
      <c r="CVZ34" s="169"/>
      <c r="CWA34" s="169"/>
      <c r="CWB34" s="169"/>
      <c r="CWC34" s="169"/>
      <c r="CWD34" s="169"/>
      <c r="CWE34" s="169"/>
      <c r="CWF34" s="169"/>
      <c r="CWG34" s="169"/>
      <c r="CWH34" s="169"/>
      <c r="CWI34" s="169"/>
      <c r="CWJ34" s="169"/>
      <c r="CWK34" s="169"/>
      <c r="CWL34" s="169"/>
      <c r="CWM34" s="169"/>
      <c r="CWN34" s="169"/>
      <c r="CWO34" s="169"/>
      <c r="CWP34" s="169"/>
      <c r="CWQ34" s="169"/>
      <c r="CWR34" s="169"/>
      <c r="CWS34" s="169"/>
      <c r="CWT34" s="169"/>
      <c r="CWU34" s="169"/>
      <c r="CWV34" s="169"/>
      <c r="CWW34" s="169"/>
      <c r="CWX34" s="169"/>
      <c r="CWY34" s="169"/>
      <c r="CWZ34" s="169"/>
      <c r="CXA34" s="169"/>
      <c r="CXB34" s="169"/>
      <c r="CXC34" s="169"/>
      <c r="CXD34" s="169"/>
      <c r="CXE34" s="169"/>
      <c r="CXF34" s="169"/>
      <c r="CXG34" s="169"/>
      <c r="CXH34" s="169"/>
      <c r="CXI34" s="169"/>
      <c r="CXJ34" s="169"/>
      <c r="CXK34" s="169"/>
      <c r="CXL34" s="169"/>
      <c r="CXM34" s="169"/>
      <c r="CXN34" s="169"/>
      <c r="CXO34" s="169"/>
      <c r="CXP34" s="169"/>
      <c r="CXQ34" s="169"/>
      <c r="CXR34" s="169"/>
      <c r="CXS34" s="169"/>
      <c r="CXT34" s="169"/>
      <c r="CXU34" s="169"/>
      <c r="CXV34" s="169"/>
      <c r="CXW34" s="169"/>
      <c r="CXX34" s="169"/>
      <c r="CXY34" s="169"/>
      <c r="CXZ34" s="169"/>
      <c r="CYA34" s="169"/>
      <c r="CYB34" s="169"/>
      <c r="CYC34" s="169"/>
      <c r="CYD34" s="169"/>
      <c r="CYE34" s="169"/>
      <c r="CYF34" s="169"/>
      <c r="CYG34" s="169"/>
      <c r="CYH34" s="169"/>
      <c r="CYI34" s="169"/>
      <c r="CYJ34" s="169"/>
      <c r="CYK34" s="169"/>
      <c r="CYL34" s="169"/>
      <c r="CYM34" s="169"/>
      <c r="CYN34" s="169"/>
      <c r="CYO34" s="169"/>
      <c r="CYP34" s="169"/>
      <c r="CYQ34" s="169"/>
      <c r="CYR34" s="169"/>
      <c r="CYS34" s="169"/>
      <c r="CYT34" s="169"/>
      <c r="CYU34" s="169"/>
      <c r="CYV34" s="169"/>
      <c r="CYW34" s="169"/>
      <c r="CYX34" s="169"/>
      <c r="CYY34" s="169"/>
      <c r="CYZ34" s="169"/>
      <c r="CZA34" s="169"/>
      <c r="CZB34" s="169"/>
      <c r="CZC34" s="169"/>
      <c r="CZD34" s="169"/>
      <c r="CZE34" s="169"/>
      <c r="CZF34" s="169"/>
      <c r="CZG34" s="169"/>
      <c r="CZH34" s="169"/>
      <c r="CZI34" s="169"/>
      <c r="CZJ34" s="169"/>
      <c r="CZK34" s="169"/>
      <c r="CZL34" s="169"/>
      <c r="CZM34" s="169"/>
      <c r="CZN34" s="169"/>
      <c r="CZO34" s="169"/>
      <c r="CZP34" s="169"/>
      <c r="CZQ34" s="169"/>
      <c r="CZR34" s="169"/>
      <c r="CZS34" s="169"/>
      <c r="CZT34" s="169"/>
      <c r="CZU34" s="169"/>
      <c r="CZV34" s="169"/>
      <c r="CZW34" s="169"/>
      <c r="CZX34" s="169"/>
      <c r="CZY34" s="169"/>
      <c r="CZZ34" s="169"/>
      <c r="DAA34" s="169"/>
      <c r="DAB34" s="169"/>
      <c r="DAC34" s="169"/>
      <c r="DAD34" s="169"/>
      <c r="DAE34" s="169"/>
      <c r="DAF34" s="169"/>
      <c r="DAG34" s="169"/>
      <c r="DAH34" s="169"/>
      <c r="DAI34" s="169"/>
      <c r="DAJ34" s="169"/>
      <c r="DAK34" s="169"/>
      <c r="DAL34" s="169"/>
      <c r="DAM34" s="169"/>
      <c r="DAN34" s="169"/>
      <c r="DAO34" s="169"/>
      <c r="DAP34" s="169"/>
      <c r="DAQ34" s="169"/>
      <c r="DAR34" s="169"/>
      <c r="DAS34" s="169"/>
      <c r="DAT34" s="169"/>
      <c r="DAU34" s="169"/>
      <c r="DAV34" s="169"/>
      <c r="DAW34" s="169"/>
      <c r="DAX34" s="169"/>
      <c r="DAY34" s="169"/>
      <c r="DAZ34" s="169"/>
      <c r="DBA34" s="169"/>
      <c r="DBB34" s="169"/>
      <c r="DBC34" s="169"/>
      <c r="DBD34" s="169"/>
      <c r="DBE34" s="169"/>
      <c r="DBF34" s="169"/>
      <c r="DBG34" s="169"/>
      <c r="DBH34" s="169"/>
      <c r="DBI34" s="169"/>
      <c r="DBJ34" s="169"/>
      <c r="DBK34" s="169"/>
      <c r="DBL34" s="169"/>
      <c r="DBM34" s="169"/>
      <c r="DBN34" s="169"/>
      <c r="DBO34" s="169"/>
      <c r="DBP34" s="169"/>
      <c r="DBQ34" s="169"/>
      <c r="DBR34" s="169"/>
      <c r="DBS34" s="169"/>
      <c r="DBT34" s="169"/>
      <c r="DBU34" s="169"/>
      <c r="DBV34" s="169"/>
      <c r="DBW34" s="169"/>
      <c r="DBX34" s="169"/>
      <c r="DBY34" s="169"/>
      <c r="DBZ34" s="169"/>
      <c r="DCA34" s="169"/>
      <c r="DCB34" s="169"/>
      <c r="DCC34" s="169"/>
      <c r="DCD34" s="169"/>
      <c r="DCE34" s="169"/>
      <c r="DCF34" s="169"/>
      <c r="DCG34" s="169"/>
      <c r="DCH34" s="169"/>
      <c r="DCI34" s="169"/>
      <c r="DCJ34" s="169"/>
      <c r="DCK34" s="169"/>
      <c r="DCL34" s="169"/>
      <c r="DCM34" s="169"/>
      <c r="DCN34" s="169"/>
      <c r="DCO34" s="169"/>
      <c r="DCP34" s="169"/>
      <c r="DCQ34" s="169"/>
      <c r="DCR34" s="169"/>
      <c r="DCS34" s="169"/>
      <c r="DCT34" s="169"/>
      <c r="DCU34" s="169"/>
      <c r="DCV34" s="169"/>
      <c r="DCW34" s="169"/>
      <c r="DCX34" s="169"/>
      <c r="DCY34" s="169"/>
      <c r="DCZ34" s="169"/>
      <c r="DDA34" s="169"/>
      <c r="DDB34" s="169"/>
      <c r="DDC34" s="169"/>
      <c r="DDD34" s="169"/>
      <c r="DDE34" s="169"/>
      <c r="DDF34" s="169"/>
      <c r="DDG34" s="169"/>
      <c r="DDH34" s="169"/>
      <c r="DDI34" s="169"/>
      <c r="DDJ34" s="169"/>
      <c r="DDK34" s="169"/>
      <c r="DDL34" s="169"/>
      <c r="DDM34" s="169"/>
      <c r="DDN34" s="169"/>
      <c r="DDO34" s="169"/>
      <c r="DDP34" s="169"/>
      <c r="DDQ34" s="169"/>
      <c r="DDR34" s="169"/>
      <c r="DDS34" s="169"/>
      <c r="DDT34" s="169"/>
      <c r="DDU34" s="169"/>
      <c r="DDV34" s="169"/>
      <c r="DDW34" s="169"/>
      <c r="DDX34" s="169"/>
      <c r="DDY34" s="169"/>
      <c r="DDZ34" s="169"/>
      <c r="DEA34" s="169"/>
      <c r="DEB34" s="169"/>
      <c r="DEC34" s="169"/>
      <c r="DED34" s="169"/>
      <c r="DEE34" s="169"/>
      <c r="DEF34" s="169"/>
      <c r="DEG34" s="169"/>
      <c r="DEH34" s="169"/>
      <c r="DEI34" s="169"/>
      <c r="DEJ34" s="169"/>
      <c r="DEK34" s="169"/>
      <c r="DEL34" s="169"/>
      <c r="DEM34" s="169"/>
      <c r="DEN34" s="169"/>
      <c r="DEO34" s="169"/>
      <c r="DEP34" s="169"/>
      <c r="DEQ34" s="169"/>
      <c r="DER34" s="169"/>
      <c r="DES34" s="169"/>
      <c r="DET34" s="169"/>
      <c r="DEU34" s="169"/>
      <c r="DEV34" s="169"/>
      <c r="DEW34" s="169"/>
      <c r="DEX34" s="169"/>
      <c r="DEY34" s="169"/>
      <c r="DEZ34" s="169"/>
      <c r="DFA34" s="169"/>
      <c r="DFB34" s="169"/>
      <c r="DFC34" s="169"/>
      <c r="DFD34" s="169"/>
      <c r="DFE34" s="169"/>
      <c r="DFF34" s="169"/>
      <c r="DFG34" s="169"/>
      <c r="DFH34" s="169"/>
      <c r="DFI34" s="169"/>
      <c r="DFJ34" s="169"/>
      <c r="DFK34" s="169"/>
      <c r="DFL34" s="169"/>
      <c r="DFM34" s="169"/>
      <c r="DFN34" s="169"/>
      <c r="DFO34" s="169"/>
      <c r="DFP34" s="169"/>
      <c r="DFQ34" s="169"/>
      <c r="DFR34" s="169"/>
      <c r="DFS34" s="169"/>
      <c r="DFT34" s="169"/>
      <c r="DFU34" s="169"/>
      <c r="DFV34" s="169"/>
      <c r="DFW34" s="169"/>
      <c r="DFX34" s="169"/>
      <c r="DFY34" s="169"/>
      <c r="DFZ34" s="169"/>
      <c r="DGA34" s="169"/>
      <c r="DGB34" s="169"/>
      <c r="DGC34" s="169"/>
      <c r="DGD34" s="169"/>
      <c r="DGE34" s="169"/>
      <c r="DGF34" s="169"/>
      <c r="DGG34" s="169"/>
      <c r="DGH34" s="169"/>
      <c r="DGI34" s="169"/>
      <c r="DGJ34" s="169"/>
      <c r="DGK34" s="169"/>
      <c r="DGL34" s="169"/>
      <c r="DGM34" s="169"/>
      <c r="DGN34" s="169"/>
      <c r="DGO34" s="169"/>
      <c r="DGP34" s="169"/>
      <c r="DGQ34" s="169"/>
      <c r="DGR34" s="169"/>
      <c r="DGS34" s="169"/>
      <c r="DGT34" s="169"/>
      <c r="DGU34" s="169"/>
      <c r="DGV34" s="169"/>
      <c r="DGW34" s="169"/>
      <c r="DGX34" s="169"/>
      <c r="DGY34" s="169"/>
      <c r="DGZ34" s="169"/>
      <c r="DHA34" s="169"/>
      <c r="DHB34" s="169"/>
      <c r="DHC34" s="169"/>
      <c r="DHD34" s="169"/>
      <c r="DHE34" s="169"/>
      <c r="DHF34" s="169"/>
      <c r="DHG34" s="169"/>
      <c r="DHH34" s="169"/>
      <c r="DHI34" s="169"/>
      <c r="DHJ34" s="169"/>
      <c r="DHK34" s="169"/>
      <c r="DHL34" s="169"/>
      <c r="DHM34" s="169"/>
      <c r="DHN34" s="169"/>
      <c r="DHO34" s="169"/>
      <c r="DHP34" s="169"/>
      <c r="DHQ34" s="169"/>
      <c r="DHR34" s="169"/>
      <c r="DHS34" s="169"/>
      <c r="DHT34" s="169"/>
      <c r="DHU34" s="169"/>
      <c r="DHV34" s="169"/>
      <c r="DHW34" s="169"/>
      <c r="DHX34" s="169"/>
      <c r="DHY34" s="169"/>
      <c r="DHZ34" s="169"/>
      <c r="DIA34" s="169"/>
      <c r="DIB34" s="169"/>
      <c r="DIC34" s="169"/>
      <c r="DID34" s="169"/>
      <c r="DIE34" s="169"/>
      <c r="DIF34" s="169"/>
      <c r="DIG34" s="169"/>
      <c r="DIH34" s="169"/>
      <c r="DII34" s="169"/>
      <c r="DIJ34" s="169"/>
      <c r="DIK34" s="169"/>
      <c r="DIL34" s="169"/>
      <c r="DIM34" s="169"/>
      <c r="DIN34" s="169"/>
      <c r="DIO34" s="169"/>
      <c r="DIP34" s="169"/>
      <c r="DIQ34" s="169"/>
      <c r="DIR34" s="169"/>
      <c r="DIS34" s="169"/>
      <c r="DIT34" s="169"/>
      <c r="DIU34" s="169"/>
      <c r="DIV34" s="169"/>
      <c r="DIW34" s="169"/>
      <c r="DIX34" s="169"/>
      <c r="DIY34" s="169"/>
      <c r="DIZ34" s="169"/>
      <c r="DJA34" s="169"/>
      <c r="DJB34" s="169"/>
      <c r="DJC34" s="169"/>
      <c r="DJD34" s="169"/>
      <c r="DJE34" s="169"/>
      <c r="DJF34" s="169"/>
      <c r="DJG34" s="169"/>
      <c r="DJH34" s="169"/>
      <c r="DJI34" s="169"/>
      <c r="DJJ34" s="169"/>
      <c r="DJK34" s="169"/>
      <c r="DJL34" s="169"/>
      <c r="DJM34" s="169"/>
      <c r="DJN34" s="169"/>
      <c r="DJO34" s="169"/>
      <c r="DJP34" s="169"/>
      <c r="DJQ34" s="169"/>
      <c r="DJR34" s="169"/>
      <c r="DJS34" s="169"/>
      <c r="DJT34" s="169"/>
      <c r="DJU34" s="169"/>
      <c r="DJV34" s="169"/>
      <c r="DJW34" s="169"/>
      <c r="DJX34" s="169"/>
      <c r="DJY34" s="169"/>
      <c r="DJZ34" s="169"/>
      <c r="DKA34" s="169"/>
      <c r="DKB34" s="169"/>
      <c r="DKC34" s="169"/>
      <c r="DKD34" s="169"/>
      <c r="DKE34" s="169"/>
      <c r="DKF34" s="169"/>
      <c r="DKG34" s="169"/>
      <c r="DKH34" s="169"/>
      <c r="DKI34" s="169"/>
      <c r="DKJ34" s="169"/>
      <c r="DKK34" s="169"/>
      <c r="DKL34" s="169"/>
      <c r="DKM34" s="169"/>
      <c r="DKN34" s="169"/>
      <c r="DKO34" s="169"/>
      <c r="DKP34" s="169"/>
      <c r="DKQ34" s="169"/>
      <c r="DKR34" s="169"/>
      <c r="DKS34" s="169"/>
      <c r="DKT34" s="169"/>
      <c r="DKU34" s="169"/>
      <c r="DKV34" s="169"/>
      <c r="DKW34" s="169"/>
      <c r="DKX34" s="169"/>
      <c r="DKY34" s="169"/>
      <c r="DKZ34" s="169"/>
      <c r="DLA34" s="169"/>
      <c r="DLB34" s="169"/>
      <c r="DLC34" s="169"/>
      <c r="DLD34" s="169"/>
      <c r="DLE34" s="169"/>
      <c r="DLF34" s="169"/>
      <c r="DLG34" s="169"/>
      <c r="DLH34" s="169"/>
      <c r="DLI34" s="169"/>
      <c r="DLJ34" s="169"/>
      <c r="DLK34" s="169"/>
      <c r="DLL34" s="169"/>
      <c r="DLM34" s="169"/>
      <c r="DLN34" s="169"/>
      <c r="DLO34" s="169"/>
      <c r="DLP34" s="169"/>
      <c r="DLQ34" s="169"/>
      <c r="DLR34" s="169"/>
      <c r="DLS34" s="169"/>
      <c r="DLT34" s="169"/>
      <c r="DLU34" s="169"/>
      <c r="DLV34" s="169"/>
      <c r="DLW34" s="169"/>
      <c r="DLX34" s="169"/>
      <c r="DLY34" s="169"/>
      <c r="DLZ34" s="169"/>
      <c r="DMA34" s="169"/>
      <c r="DMB34" s="169"/>
      <c r="DMC34" s="169"/>
      <c r="DMD34" s="169"/>
      <c r="DME34" s="169"/>
      <c r="DMF34" s="169"/>
      <c r="DMG34" s="169"/>
      <c r="DMH34" s="169"/>
      <c r="DMI34" s="169"/>
      <c r="DMJ34" s="169"/>
      <c r="DMK34" s="169"/>
      <c r="DML34" s="169"/>
      <c r="DMM34" s="169"/>
      <c r="DMN34" s="169"/>
      <c r="DMO34" s="169"/>
      <c r="DMP34" s="169"/>
      <c r="DMQ34" s="169"/>
      <c r="DMR34" s="169"/>
      <c r="DMS34" s="169"/>
      <c r="DMT34" s="169"/>
      <c r="DMU34" s="169"/>
      <c r="DMV34" s="169"/>
      <c r="DMW34" s="169"/>
      <c r="DMX34" s="169"/>
      <c r="DMY34" s="169"/>
      <c r="DMZ34" s="169"/>
      <c r="DNA34" s="169"/>
      <c r="DNB34" s="169"/>
      <c r="DNC34" s="169"/>
      <c r="DND34" s="169"/>
      <c r="DNE34" s="169"/>
      <c r="DNF34" s="169"/>
      <c r="DNG34" s="169"/>
      <c r="DNH34" s="169"/>
      <c r="DNI34" s="169"/>
      <c r="DNJ34" s="169"/>
      <c r="DNK34" s="169"/>
      <c r="DNL34" s="169"/>
      <c r="DNM34" s="169"/>
      <c r="DNN34" s="169"/>
      <c r="DNO34" s="169"/>
      <c r="DNP34" s="169"/>
      <c r="DNQ34" s="169"/>
      <c r="DNR34" s="169"/>
      <c r="DNS34" s="169"/>
      <c r="DNT34" s="169"/>
      <c r="DNU34" s="169"/>
      <c r="DNV34" s="169"/>
      <c r="DNW34" s="169"/>
      <c r="DNX34" s="169"/>
      <c r="DNY34" s="169"/>
      <c r="DNZ34" s="169"/>
      <c r="DOA34" s="169"/>
      <c r="DOB34" s="169"/>
      <c r="DOC34" s="169"/>
      <c r="DOD34" s="169"/>
      <c r="DOE34" s="169"/>
      <c r="DOF34" s="169"/>
      <c r="DOG34" s="169"/>
      <c r="DOH34" s="169"/>
      <c r="DOI34" s="169"/>
      <c r="DOJ34" s="169"/>
      <c r="DOK34" s="169"/>
      <c r="DOL34" s="169"/>
      <c r="DOM34" s="169"/>
      <c r="DON34" s="169"/>
      <c r="DOO34" s="169"/>
      <c r="DOP34" s="169"/>
      <c r="DOQ34" s="169"/>
      <c r="DOR34" s="169"/>
      <c r="DOS34" s="169"/>
      <c r="DOT34" s="169"/>
      <c r="DOU34" s="169"/>
      <c r="DOV34" s="169"/>
      <c r="DOW34" s="169"/>
      <c r="DOX34" s="169"/>
      <c r="DOY34" s="169"/>
      <c r="DOZ34" s="169"/>
      <c r="DPA34" s="169"/>
      <c r="DPB34" s="169"/>
      <c r="DPC34" s="169"/>
      <c r="DPD34" s="169"/>
      <c r="DPE34" s="169"/>
      <c r="DPF34" s="169"/>
      <c r="DPG34" s="169"/>
      <c r="DPH34" s="169"/>
      <c r="DPI34" s="169"/>
      <c r="DPJ34" s="169"/>
      <c r="DPK34" s="169"/>
      <c r="DPL34" s="169"/>
      <c r="DPM34" s="169"/>
      <c r="DPN34" s="169"/>
      <c r="DPO34" s="169"/>
      <c r="DPP34" s="169"/>
      <c r="DPQ34" s="169"/>
      <c r="DPR34" s="169"/>
      <c r="DPS34" s="169"/>
      <c r="DPT34" s="169"/>
      <c r="DPU34" s="169"/>
      <c r="DPV34" s="169"/>
      <c r="DPW34" s="169"/>
      <c r="DPX34" s="169"/>
      <c r="DPY34" s="169"/>
      <c r="DPZ34" s="169"/>
      <c r="DQA34" s="169"/>
      <c r="DQB34" s="169"/>
      <c r="DQC34" s="169"/>
      <c r="DQD34" s="169"/>
      <c r="DQE34" s="169"/>
      <c r="DQF34" s="169"/>
      <c r="DQG34" s="169"/>
      <c r="DQH34" s="169"/>
      <c r="DQI34" s="169"/>
      <c r="DQJ34" s="169"/>
      <c r="DQK34" s="169"/>
      <c r="DQL34" s="169"/>
      <c r="DQM34" s="169"/>
      <c r="DQN34" s="169"/>
      <c r="DQO34" s="169"/>
      <c r="DQP34" s="169"/>
      <c r="DQQ34" s="169"/>
      <c r="DQR34" s="169"/>
      <c r="DQS34" s="169"/>
      <c r="DQT34" s="169"/>
      <c r="DQU34" s="169"/>
      <c r="DQV34" s="169"/>
      <c r="DQW34" s="169"/>
      <c r="DQX34" s="169"/>
      <c r="DQY34" s="169"/>
      <c r="DQZ34" s="169"/>
      <c r="DRA34" s="169"/>
      <c r="DRB34" s="169"/>
      <c r="DRC34" s="169"/>
      <c r="DRD34" s="169"/>
      <c r="DRE34" s="169"/>
      <c r="DRF34" s="169"/>
      <c r="DRG34" s="169"/>
      <c r="DRH34" s="169"/>
      <c r="DRI34" s="169"/>
      <c r="DRJ34" s="169"/>
      <c r="DRK34" s="169"/>
      <c r="DRL34" s="169"/>
      <c r="DRM34" s="169"/>
      <c r="DRN34" s="169"/>
      <c r="DRO34" s="169"/>
      <c r="DRP34" s="169"/>
      <c r="DRQ34" s="169"/>
      <c r="DRR34" s="169"/>
      <c r="DRS34" s="169"/>
      <c r="DRT34" s="169"/>
      <c r="DRU34" s="169"/>
      <c r="DRV34" s="169"/>
      <c r="DRW34" s="169"/>
      <c r="DRX34" s="169"/>
      <c r="DRY34" s="169"/>
      <c r="DRZ34" s="169"/>
      <c r="DSA34" s="169"/>
      <c r="DSB34" s="169"/>
      <c r="DSC34" s="169"/>
      <c r="DSD34" s="169"/>
      <c r="DSE34" s="169"/>
      <c r="DSF34" s="169"/>
      <c r="DSG34" s="169"/>
      <c r="DSH34" s="169"/>
      <c r="DSI34" s="169"/>
      <c r="DSJ34" s="169"/>
      <c r="DSK34" s="169"/>
      <c r="DSL34" s="169"/>
      <c r="DSM34" s="169"/>
      <c r="DSN34" s="169"/>
      <c r="DSO34" s="169"/>
      <c r="DSP34" s="169"/>
      <c r="DSQ34" s="169"/>
      <c r="DSR34" s="169"/>
      <c r="DSS34" s="169"/>
      <c r="DST34" s="169"/>
      <c r="DSU34" s="169"/>
      <c r="DSV34" s="169"/>
      <c r="DSW34" s="169"/>
      <c r="DSX34" s="169"/>
      <c r="DSY34" s="169"/>
      <c r="DSZ34" s="169"/>
      <c r="DTA34" s="169"/>
      <c r="DTB34" s="169"/>
      <c r="DTC34" s="169"/>
      <c r="DTD34" s="169"/>
      <c r="DTE34" s="169"/>
      <c r="DTF34" s="169"/>
      <c r="DTG34" s="169"/>
      <c r="DTH34" s="169"/>
      <c r="DTI34" s="169"/>
      <c r="DTJ34" s="169"/>
      <c r="DTK34" s="169"/>
      <c r="DTL34" s="169"/>
      <c r="DTM34" s="169"/>
      <c r="DTN34" s="169"/>
      <c r="DTO34" s="169"/>
      <c r="DTP34" s="169"/>
      <c r="DTQ34" s="169"/>
      <c r="DTR34" s="169"/>
      <c r="DTS34" s="169"/>
      <c r="DTT34" s="169"/>
      <c r="DTU34" s="169"/>
      <c r="DTV34" s="169"/>
      <c r="DTW34" s="169"/>
      <c r="DTX34" s="169"/>
      <c r="DTY34" s="169"/>
      <c r="DTZ34" s="169"/>
      <c r="DUA34" s="169"/>
      <c r="DUB34" s="169"/>
      <c r="DUC34" s="169"/>
      <c r="DUD34" s="169"/>
      <c r="DUE34" s="169"/>
      <c r="DUF34" s="169"/>
      <c r="DUG34" s="169"/>
      <c r="DUH34" s="169"/>
      <c r="DUI34" s="169"/>
      <c r="DUJ34" s="169"/>
      <c r="DUK34" s="169"/>
      <c r="DUL34" s="169"/>
      <c r="DUM34" s="169"/>
      <c r="DUN34" s="169"/>
      <c r="DUO34" s="169"/>
      <c r="DUP34" s="169"/>
      <c r="DUQ34" s="169"/>
      <c r="DUR34" s="169"/>
      <c r="DUS34" s="169"/>
      <c r="DUT34" s="169"/>
      <c r="DUU34" s="169"/>
      <c r="DUV34" s="169"/>
      <c r="DUW34" s="169"/>
      <c r="DUX34" s="169"/>
      <c r="DUY34" s="169"/>
      <c r="DUZ34" s="169"/>
      <c r="DVA34" s="169"/>
      <c r="DVB34" s="169"/>
      <c r="DVC34" s="169"/>
      <c r="DVD34" s="169"/>
      <c r="DVE34" s="169"/>
      <c r="DVF34" s="169"/>
      <c r="DVG34" s="169"/>
      <c r="DVH34" s="169"/>
      <c r="DVI34" s="169"/>
      <c r="DVJ34" s="169"/>
      <c r="DVK34" s="169"/>
      <c r="DVL34" s="169"/>
      <c r="DVM34" s="169"/>
      <c r="DVN34" s="169"/>
      <c r="DVO34" s="169"/>
      <c r="DVP34" s="169"/>
      <c r="DVQ34" s="169"/>
      <c r="DVR34" s="169"/>
      <c r="DVS34" s="169"/>
      <c r="DVT34" s="169"/>
      <c r="DVU34" s="169"/>
      <c r="DVV34" s="169"/>
      <c r="DVW34" s="169"/>
      <c r="DVX34" s="169"/>
      <c r="DVY34" s="169"/>
      <c r="DVZ34" s="169"/>
      <c r="DWA34" s="169"/>
      <c r="DWB34" s="169"/>
      <c r="DWC34" s="169"/>
      <c r="DWD34" s="169"/>
      <c r="DWE34" s="169"/>
      <c r="DWF34" s="169"/>
      <c r="DWG34" s="169"/>
      <c r="DWH34" s="169"/>
      <c r="DWI34" s="169"/>
      <c r="DWJ34" s="169"/>
      <c r="DWK34" s="169"/>
      <c r="DWL34" s="169"/>
      <c r="DWM34" s="169"/>
      <c r="DWN34" s="169"/>
      <c r="DWO34" s="169"/>
      <c r="DWP34" s="169"/>
      <c r="DWQ34" s="169"/>
      <c r="DWR34" s="169"/>
      <c r="DWS34" s="169"/>
      <c r="DWT34" s="169"/>
      <c r="DWU34" s="169"/>
      <c r="DWV34" s="169"/>
      <c r="DWW34" s="169"/>
      <c r="DWX34" s="169"/>
      <c r="DWY34" s="169"/>
      <c r="DWZ34" s="169"/>
      <c r="DXA34" s="169"/>
      <c r="DXB34" s="169"/>
      <c r="DXC34" s="169"/>
      <c r="DXD34" s="169"/>
      <c r="DXE34" s="169"/>
      <c r="DXF34" s="169"/>
      <c r="DXG34" s="169"/>
      <c r="DXH34" s="169"/>
      <c r="DXI34" s="169"/>
      <c r="DXJ34" s="169"/>
      <c r="DXK34" s="169"/>
      <c r="DXL34" s="169"/>
      <c r="DXM34" s="169"/>
      <c r="DXN34" s="169"/>
      <c r="DXO34" s="169"/>
      <c r="DXP34" s="169"/>
      <c r="DXQ34" s="169"/>
      <c r="DXR34" s="169"/>
      <c r="DXS34" s="169"/>
      <c r="DXT34" s="169"/>
      <c r="DXU34" s="169"/>
      <c r="DXV34" s="169"/>
      <c r="DXW34" s="169"/>
      <c r="DXX34" s="169"/>
      <c r="DXY34" s="169"/>
      <c r="DXZ34" s="169"/>
      <c r="DYA34" s="169"/>
      <c r="DYB34" s="169"/>
      <c r="DYC34" s="169"/>
      <c r="DYD34" s="169"/>
      <c r="DYE34" s="169"/>
      <c r="DYF34" s="169"/>
      <c r="DYG34" s="169"/>
      <c r="DYH34" s="169"/>
      <c r="DYI34" s="169"/>
      <c r="DYJ34" s="169"/>
      <c r="DYK34" s="169"/>
      <c r="DYL34" s="169"/>
      <c r="DYM34" s="169"/>
      <c r="DYN34" s="169"/>
      <c r="DYO34" s="169"/>
      <c r="DYP34" s="169"/>
      <c r="DYQ34" s="169"/>
      <c r="DYR34" s="169"/>
      <c r="DYS34" s="169"/>
      <c r="DYT34" s="169"/>
      <c r="DYU34" s="169"/>
      <c r="DYV34" s="169"/>
      <c r="DYW34" s="169"/>
      <c r="DYX34" s="169"/>
      <c r="DYY34" s="169"/>
      <c r="DYZ34" s="169"/>
      <c r="DZA34" s="169"/>
      <c r="DZB34" s="169"/>
      <c r="DZC34" s="169"/>
      <c r="DZD34" s="169"/>
      <c r="DZE34" s="169"/>
      <c r="DZF34" s="169"/>
      <c r="DZG34" s="169"/>
      <c r="DZH34" s="169"/>
      <c r="DZI34" s="169"/>
      <c r="DZJ34" s="169"/>
      <c r="DZK34" s="169"/>
      <c r="DZL34" s="169"/>
      <c r="DZM34" s="169"/>
      <c r="DZN34" s="169"/>
      <c r="DZO34" s="169"/>
      <c r="DZP34" s="169"/>
      <c r="DZQ34" s="169"/>
      <c r="DZR34" s="169"/>
      <c r="DZS34" s="169"/>
      <c r="DZT34" s="169"/>
      <c r="DZU34" s="169"/>
      <c r="DZV34" s="169"/>
      <c r="DZW34" s="169"/>
      <c r="DZX34" s="169"/>
      <c r="DZY34" s="169"/>
      <c r="DZZ34" s="169"/>
      <c r="EAA34" s="169"/>
      <c r="EAB34" s="169"/>
      <c r="EAC34" s="169"/>
      <c r="EAD34" s="169"/>
      <c r="EAE34" s="169"/>
      <c r="EAF34" s="169"/>
      <c r="EAG34" s="169"/>
      <c r="EAH34" s="169"/>
      <c r="EAI34" s="169"/>
      <c r="EAJ34" s="169"/>
      <c r="EAK34" s="169"/>
      <c r="EAL34" s="169"/>
      <c r="EAM34" s="169"/>
      <c r="EAN34" s="169"/>
      <c r="EAO34" s="169"/>
      <c r="EAP34" s="169"/>
      <c r="EAQ34" s="169"/>
      <c r="EAR34" s="169"/>
      <c r="EAS34" s="169"/>
      <c r="EAT34" s="169"/>
      <c r="EAU34" s="169"/>
      <c r="EAV34" s="169"/>
      <c r="EAW34" s="169"/>
      <c r="EAX34" s="169"/>
      <c r="EAY34" s="169"/>
      <c r="EAZ34" s="169"/>
      <c r="EBA34" s="169"/>
      <c r="EBB34" s="169"/>
      <c r="EBC34" s="169"/>
      <c r="EBD34" s="169"/>
      <c r="EBE34" s="169"/>
      <c r="EBF34" s="169"/>
      <c r="EBG34" s="169"/>
      <c r="EBH34" s="169"/>
      <c r="EBI34" s="169"/>
      <c r="EBJ34" s="169"/>
      <c r="EBK34" s="169"/>
      <c r="EBL34" s="169"/>
      <c r="EBM34" s="169"/>
      <c r="EBN34" s="169"/>
      <c r="EBO34" s="169"/>
      <c r="EBP34" s="169"/>
      <c r="EBQ34" s="169"/>
      <c r="EBR34" s="169"/>
      <c r="EBS34" s="169"/>
      <c r="EBT34" s="169"/>
      <c r="EBU34" s="169"/>
      <c r="EBV34" s="169"/>
      <c r="EBW34" s="169"/>
      <c r="EBX34" s="169"/>
      <c r="EBY34" s="169"/>
      <c r="EBZ34" s="169"/>
      <c r="ECA34" s="169"/>
      <c r="ECB34" s="169"/>
      <c r="ECC34" s="169"/>
      <c r="ECD34" s="169"/>
      <c r="ECE34" s="169"/>
      <c r="ECF34" s="169"/>
      <c r="ECG34" s="169"/>
      <c r="ECH34" s="169"/>
      <c r="ECI34" s="169"/>
      <c r="ECJ34" s="169"/>
      <c r="ECK34" s="169"/>
      <c r="ECL34" s="169"/>
      <c r="ECM34" s="169"/>
      <c r="ECN34" s="169"/>
      <c r="ECO34" s="169"/>
      <c r="ECP34" s="169"/>
      <c r="ECQ34" s="169"/>
      <c r="ECR34" s="169"/>
      <c r="ECS34" s="169"/>
      <c r="ECT34" s="169"/>
      <c r="ECU34" s="169"/>
      <c r="ECV34" s="169"/>
      <c r="ECW34" s="169"/>
      <c r="ECX34" s="169"/>
      <c r="ECY34" s="169"/>
      <c r="ECZ34" s="169"/>
      <c r="EDA34" s="169"/>
      <c r="EDB34" s="169"/>
      <c r="EDC34" s="169"/>
      <c r="EDD34" s="169"/>
      <c r="EDE34" s="169"/>
      <c r="EDF34" s="169"/>
      <c r="EDG34" s="169"/>
      <c r="EDH34" s="169"/>
      <c r="EDI34" s="169"/>
      <c r="EDJ34" s="169"/>
      <c r="EDK34" s="169"/>
      <c r="EDL34" s="169"/>
      <c r="EDM34" s="169"/>
      <c r="EDN34" s="169"/>
      <c r="EDO34" s="169"/>
      <c r="EDP34" s="169"/>
      <c r="EDQ34" s="169"/>
      <c r="EDR34" s="169"/>
      <c r="EDS34" s="169"/>
      <c r="EDT34" s="169"/>
      <c r="EDU34" s="169"/>
      <c r="EDV34" s="169"/>
      <c r="EDW34" s="169"/>
      <c r="EDX34" s="169"/>
      <c r="EDY34" s="169"/>
      <c r="EDZ34" s="169"/>
      <c r="EEA34" s="169"/>
      <c r="EEB34" s="169"/>
      <c r="EEC34" s="169"/>
      <c r="EED34" s="169"/>
      <c r="EEE34" s="169"/>
      <c r="EEF34" s="169"/>
      <c r="EEG34" s="169"/>
      <c r="EEH34" s="169"/>
      <c r="EEI34" s="169"/>
      <c r="EEJ34" s="169"/>
      <c r="EEK34" s="169"/>
      <c r="EEL34" s="169"/>
      <c r="EEM34" s="169"/>
      <c r="EEN34" s="169"/>
      <c r="EEO34" s="169"/>
      <c r="EEP34" s="169"/>
      <c r="EEQ34" s="169"/>
      <c r="EER34" s="169"/>
      <c r="EES34" s="169"/>
      <c r="EET34" s="169"/>
      <c r="EEU34" s="169"/>
      <c r="EEV34" s="169"/>
      <c r="EEW34" s="169"/>
      <c r="EEX34" s="169"/>
      <c r="EEY34" s="169"/>
      <c r="EEZ34" s="169"/>
      <c r="EFA34" s="169"/>
      <c r="EFB34" s="169"/>
      <c r="EFC34" s="169"/>
      <c r="EFD34" s="169"/>
      <c r="EFE34" s="169"/>
      <c r="EFF34" s="169"/>
      <c r="EFG34" s="169"/>
      <c r="EFH34" s="169"/>
      <c r="EFI34" s="169"/>
      <c r="EFJ34" s="169"/>
      <c r="EFK34" s="169"/>
      <c r="EFL34" s="169"/>
      <c r="EFM34" s="169"/>
      <c r="EFN34" s="169"/>
      <c r="EFO34" s="169"/>
      <c r="EFP34" s="169"/>
      <c r="EFQ34" s="169"/>
      <c r="EFR34" s="169"/>
      <c r="EFS34" s="169"/>
      <c r="EFT34" s="169"/>
      <c r="EFU34" s="169"/>
      <c r="EFV34" s="169"/>
      <c r="EFW34" s="169"/>
      <c r="EFX34" s="169"/>
      <c r="EFY34" s="169"/>
      <c r="EFZ34" s="169"/>
      <c r="EGA34" s="169"/>
      <c r="EGB34" s="169"/>
      <c r="EGC34" s="169"/>
      <c r="EGD34" s="169"/>
      <c r="EGE34" s="169"/>
      <c r="EGF34" s="169"/>
      <c r="EGG34" s="169"/>
      <c r="EGH34" s="169"/>
      <c r="EGI34" s="169"/>
      <c r="EGJ34" s="169"/>
      <c r="EGK34" s="169"/>
      <c r="EGL34" s="169"/>
      <c r="EGM34" s="169"/>
      <c r="EGN34" s="169"/>
      <c r="EGO34" s="169"/>
      <c r="EGP34" s="169"/>
      <c r="EGQ34" s="169"/>
      <c r="EGR34" s="169"/>
      <c r="EGS34" s="169"/>
      <c r="EGT34" s="169"/>
      <c r="EGU34" s="169"/>
      <c r="EGV34" s="169"/>
      <c r="EGW34" s="169"/>
      <c r="EGX34" s="169"/>
      <c r="EGY34" s="169"/>
      <c r="EGZ34" s="169"/>
      <c r="EHA34" s="169"/>
      <c r="EHB34" s="169"/>
      <c r="EHC34" s="169"/>
      <c r="EHD34" s="169"/>
      <c r="EHE34" s="169"/>
      <c r="EHF34" s="169"/>
      <c r="EHG34" s="169"/>
      <c r="EHH34" s="169"/>
      <c r="EHI34" s="169"/>
      <c r="EHJ34" s="169"/>
      <c r="EHK34" s="169"/>
      <c r="EHL34" s="169"/>
      <c r="EHM34" s="169"/>
      <c r="EHN34" s="169"/>
      <c r="EHO34" s="169"/>
      <c r="EHP34" s="169"/>
      <c r="EHQ34" s="169"/>
      <c r="EHR34" s="169"/>
      <c r="EHS34" s="169"/>
      <c r="EHT34" s="169"/>
      <c r="EHU34" s="169"/>
      <c r="EHV34" s="169"/>
      <c r="EHW34" s="169"/>
      <c r="EHX34" s="169"/>
      <c r="EHY34" s="169"/>
      <c r="EHZ34" s="169"/>
      <c r="EIA34" s="169"/>
      <c r="EIB34" s="169"/>
      <c r="EIC34" s="169"/>
      <c r="EID34" s="169"/>
      <c r="EIE34" s="169"/>
      <c r="EIF34" s="169"/>
      <c r="EIG34" s="169"/>
      <c r="EIH34" s="169"/>
      <c r="EII34" s="169"/>
      <c r="EIJ34" s="169"/>
      <c r="EIK34" s="169"/>
      <c r="EIL34" s="169"/>
      <c r="EIM34" s="169"/>
      <c r="EIN34" s="169"/>
      <c r="EIO34" s="169"/>
      <c r="EIP34" s="169"/>
      <c r="EIQ34" s="169"/>
      <c r="EIR34" s="169"/>
      <c r="EIS34" s="169"/>
      <c r="EIT34" s="169"/>
      <c r="EIU34" s="169"/>
      <c r="EIV34" s="169"/>
      <c r="EIW34" s="169"/>
      <c r="EIX34" s="169"/>
      <c r="EIY34" s="169"/>
      <c r="EIZ34" s="169"/>
      <c r="EJA34" s="169"/>
      <c r="EJB34" s="169"/>
      <c r="EJC34" s="169"/>
      <c r="EJD34" s="169"/>
      <c r="EJE34" s="169"/>
      <c r="EJF34" s="169"/>
      <c r="EJG34" s="169"/>
      <c r="EJH34" s="169"/>
      <c r="EJI34" s="169"/>
      <c r="EJJ34" s="169"/>
      <c r="EJK34" s="169"/>
      <c r="EJL34" s="169"/>
      <c r="EJM34" s="169"/>
      <c r="EJN34" s="169"/>
      <c r="EJO34" s="169"/>
      <c r="EJP34" s="169"/>
      <c r="EJQ34" s="169"/>
      <c r="EJR34" s="169"/>
      <c r="EJS34" s="169"/>
      <c r="EJT34" s="169"/>
      <c r="EJU34" s="169"/>
      <c r="EJV34" s="169"/>
      <c r="EJW34" s="169"/>
      <c r="EJX34" s="169"/>
      <c r="EJY34" s="169"/>
      <c r="EJZ34" s="169"/>
      <c r="EKA34" s="169"/>
      <c r="EKB34" s="169"/>
      <c r="EKC34" s="169"/>
      <c r="EKD34" s="169"/>
      <c r="EKE34" s="169"/>
      <c r="EKF34" s="169"/>
      <c r="EKG34" s="169"/>
      <c r="EKH34" s="169"/>
      <c r="EKI34" s="169"/>
      <c r="EKJ34" s="169"/>
      <c r="EKK34" s="169"/>
      <c r="EKL34" s="169"/>
      <c r="EKM34" s="169"/>
      <c r="EKN34" s="169"/>
      <c r="EKO34" s="169"/>
      <c r="EKP34" s="169"/>
      <c r="EKQ34" s="169"/>
      <c r="EKR34" s="169"/>
      <c r="EKS34" s="169"/>
      <c r="EKT34" s="169"/>
      <c r="EKU34" s="169"/>
      <c r="EKV34" s="169"/>
      <c r="EKW34" s="169"/>
      <c r="EKX34" s="169"/>
      <c r="EKY34" s="169"/>
      <c r="EKZ34" s="169"/>
      <c r="ELA34" s="169"/>
      <c r="ELB34" s="169"/>
      <c r="ELC34" s="169"/>
      <c r="ELD34" s="169"/>
      <c r="ELE34" s="169"/>
      <c r="ELF34" s="169"/>
      <c r="ELG34" s="169"/>
      <c r="ELH34" s="169"/>
      <c r="ELI34" s="169"/>
      <c r="ELJ34" s="169"/>
      <c r="ELK34" s="169"/>
      <c r="ELL34" s="169"/>
      <c r="ELM34" s="169"/>
      <c r="ELN34" s="169"/>
      <c r="ELO34" s="169"/>
      <c r="ELP34" s="169"/>
      <c r="ELQ34" s="169"/>
      <c r="ELR34" s="169"/>
      <c r="ELS34" s="169"/>
      <c r="ELT34" s="169"/>
      <c r="ELU34" s="169"/>
      <c r="ELV34" s="169"/>
      <c r="ELW34" s="169"/>
      <c r="ELX34" s="169"/>
      <c r="ELY34" s="169"/>
      <c r="ELZ34" s="169"/>
      <c r="EMA34" s="169"/>
      <c r="EMB34" s="169"/>
      <c r="EMC34" s="169"/>
      <c r="EMD34" s="169"/>
      <c r="EME34" s="169"/>
      <c r="EMF34" s="169"/>
      <c r="EMG34" s="169"/>
      <c r="EMH34" s="169"/>
      <c r="EMI34" s="169"/>
      <c r="EMJ34" s="169"/>
      <c r="EMK34" s="169"/>
      <c r="EML34" s="169"/>
      <c r="EMM34" s="169"/>
      <c r="EMN34" s="169"/>
      <c r="EMO34" s="169"/>
      <c r="EMP34" s="169"/>
      <c r="EMQ34" s="169"/>
      <c r="EMR34" s="169"/>
      <c r="EMS34" s="169"/>
      <c r="EMT34" s="169"/>
      <c r="EMU34" s="169"/>
      <c r="EMV34" s="169"/>
      <c r="EMW34" s="169"/>
      <c r="EMX34" s="169"/>
      <c r="EMY34" s="169"/>
      <c r="EMZ34" s="169"/>
      <c r="ENA34" s="169"/>
      <c r="ENB34" s="169"/>
      <c r="ENC34" s="169"/>
      <c r="END34" s="169"/>
      <c r="ENE34" s="169"/>
      <c r="ENF34" s="169"/>
      <c r="ENG34" s="169"/>
      <c r="ENH34" s="169"/>
      <c r="ENI34" s="169"/>
      <c r="ENJ34" s="169"/>
      <c r="ENK34" s="169"/>
      <c r="ENL34" s="169"/>
      <c r="ENM34" s="169"/>
      <c r="ENN34" s="169"/>
      <c r="ENO34" s="169"/>
      <c r="ENP34" s="169"/>
      <c r="ENQ34" s="169"/>
      <c r="ENR34" s="169"/>
      <c r="ENS34" s="169"/>
      <c r="ENT34" s="169"/>
      <c r="ENU34" s="169"/>
      <c r="ENV34" s="169"/>
      <c r="ENW34" s="169"/>
      <c r="ENX34" s="169"/>
      <c r="ENY34" s="169"/>
      <c r="ENZ34" s="169"/>
      <c r="EOA34" s="169"/>
      <c r="EOB34" s="169"/>
      <c r="EOC34" s="169"/>
      <c r="EOD34" s="169"/>
      <c r="EOE34" s="169"/>
      <c r="EOF34" s="169"/>
      <c r="EOG34" s="169"/>
      <c r="EOH34" s="169"/>
      <c r="EOI34" s="169"/>
      <c r="EOJ34" s="169"/>
      <c r="EOK34" s="169"/>
      <c r="EOL34" s="169"/>
      <c r="EOM34" s="169"/>
      <c r="EON34" s="169"/>
      <c r="EOO34" s="169"/>
      <c r="EOP34" s="169"/>
      <c r="EOQ34" s="169"/>
      <c r="EOR34" s="169"/>
      <c r="EOS34" s="169"/>
      <c r="EOT34" s="169"/>
      <c r="EOU34" s="169"/>
      <c r="EOV34" s="169"/>
      <c r="EOW34" s="169"/>
      <c r="EOX34" s="169"/>
      <c r="EOY34" s="169"/>
      <c r="EOZ34" s="169"/>
      <c r="EPA34" s="169"/>
      <c r="EPB34" s="169"/>
      <c r="EPC34" s="169"/>
      <c r="EPD34" s="169"/>
      <c r="EPE34" s="169"/>
      <c r="EPF34" s="169"/>
      <c r="EPG34" s="169"/>
      <c r="EPH34" s="169"/>
      <c r="EPI34" s="169"/>
      <c r="EPJ34" s="169"/>
      <c r="EPK34" s="169"/>
      <c r="EPL34" s="169"/>
      <c r="EPM34" s="169"/>
      <c r="EPN34" s="169"/>
      <c r="EPO34" s="169"/>
      <c r="EPP34" s="169"/>
      <c r="EPQ34" s="169"/>
      <c r="EPR34" s="169"/>
      <c r="EPS34" s="169"/>
      <c r="EPT34" s="169"/>
      <c r="EPU34" s="169"/>
      <c r="EPV34" s="169"/>
      <c r="EPW34" s="169"/>
      <c r="EPX34" s="169"/>
      <c r="EPY34" s="169"/>
      <c r="EPZ34" s="169"/>
      <c r="EQA34" s="169"/>
      <c r="EQB34" s="169"/>
      <c r="EQC34" s="169"/>
      <c r="EQD34" s="169"/>
      <c r="EQE34" s="169"/>
      <c r="EQF34" s="169"/>
      <c r="EQG34" s="169"/>
      <c r="EQH34" s="169"/>
      <c r="EQI34" s="169"/>
      <c r="EQJ34" s="169"/>
      <c r="EQK34" s="169"/>
      <c r="EQL34" s="169"/>
      <c r="EQM34" s="169"/>
      <c r="EQN34" s="169"/>
      <c r="EQO34" s="169"/>
      <c r="EQP34" s="169"/>
      <c r="EQQ34" s="169"/>
      <c r="EQR34" s="169"/>
      <c r="EQS34" s="169"/>
      <c r="EQT34" s="169"/>
      <c r="EQU34" s="169"/>
      <c r="EQV34" s="169"/>
      <c r="EQW34" s="169"/>
      <c r="EQX34" s="169"/>
      <c r="EQY34" s="169"/>
      <c r="EQZ34" s="169"/>
      <c r="ERA34" s="169"/>
      <c r="ERB34" s="169"/>
      <c r="ERC34" s="169"/>
      <c r="ERD34" s="169"/>
      <c r="ERE34" s="169"/>
      <c r="ERF34" s="169"/>
      <c r="ERG34" s="169"/>
      <c r="ERH34" s="169"/>
      <c r="ERI34" s="169"/>
      <c r="ERJ34" s="169"/>
      <c r="ERK34" s="169"/>
      <c r="ERL34" s="169"/>
      <c r="ERM34" s="169"/>
      <c r="ERN34" s="169"/>
      <c r="ERO34" s="169"/>
      <c r="ERP34" s="169"/>
      <c r="ERQ34" s="169"/>
      <c r="ERR34" s="169"/>
      <c r="ERS34" s="169"/>
      <c r="ERT34" s="169"/>
      <c r="ERU34" s="169"/>
      <c r="ERV34" s="169"/>
      <c r="ERW34" s="169"/>
      <c r="ERX34" s="169"/>
      <c r="ERY34" s="169"/>
      <c r="ERZ34" s="169"/>
      <c r="ESA34" s="169"/>
      <c r="ESB34" s="169"/>
      <c r="ESC34" s="169"/>
      <c r="ESD34" s="169"/>
      <c r="ESE34" s="169"/>
      <c r="ESF34" s="169"/>
      <c r="ESG34" s="169"/>
      <c r="ESH34" s="169"/>
      <c r="ESI34" s="169"/>
      <c r="ESJ34" s="169"/>
      <c r="ESK34" s="169"/>
      <c r="ESL34" s="169"/>
      <c r="ESM34" s="169"/>
      <c r="ESN34" s="169"/>
      <c r="ESO34" s="169"/>
      <c r="ESP34" s="169"/>
      <c r="ESQ34" s="169"/>
      <c r="ESR34" s="169"/>
      <c r="ESS34" s="169"/>
      <c r="EST34" s="169"/>
      <c r="ESU34" s="169"/>
      <c r="ESV34" s="169"/>
      <c r="ESW34" s="169"/>
      <c r="ESX34" s="169"/>
      <c r="ESY34" s="169"/>
      <c r="ESZ34" s="169"/>
      <c r="ETA34" s="169"/>
      <c r="ETB34" s="169"/>
      <c r="ETC34" s="169"/>
      <c r="ETD34" s="169"/>
      <c r="ETE34" s="169"/>
      <c r="ETF34" s="169"/>
      <c r="ETG34" s="169"/>
      <c r="ETH34" s="169"/>
      <c r="ETI34" s="169"/>
      <c r="ETJ34" s="169"/>
      <c r="ETK34" s="169"/>
      <c r="ETL34" s="169"/>
      <c r="ETM34" s="169"/>
      <c r="ETN34" s="169"/>
      <c r="ETO34" s="169"/>
      <c r="ETP34" s="169"/>
      <c r="ETQ34" s="169"/>
      <c r="ETR34" s="169"/>
      <c r="ETS34" s="169"/>
      <c r="ETT34" s="169"/>
      <c r="ETU34" s="169"/>
      <c r="ETV34" s="169"/>
      <c r="ETW34" s="169"/>
      <c r="ETX34" s="169"/>
      <c r="ETY34" s="169"/>
      <c r="ETZ34" s="169"/>
      <c r="EUA34" s="169"/>
      <c r="EUB34" s="169"/>
      <c r="EUC34" s="169"/>
      <c r="EUD34" s="169"/>
      <c r="EUE34" s="169"/>
      <c r="EUF34" s="169"/>
      <c r="EUG34" s="169"/>
      <c r="EUH34" s="169"/>
      <c r="EUI34" s="169"/>
      <c r="EUJ34" s="169"/>
      <c r="EUK34" s="169"/>
      <c r="EUL34" s="169"/>
      <c r="EUM34" s="169"/>
      <c r="EUN34" s="169"/>
      <c r="EUO34" s="169"/>
      <c r="EUP34" s="169"/>
      <c r="EUQ34" s="169"/>
      <c r="EUR34" s="169"/>
      <c r="EUS34" s="169"/>
      <c r="EUT34" s="169"/>
      <c r="EUU34" s="169"/>
      <c r="EUV34" s="169"/>
      <c r="EUW34" s="169"/>
      <c r="EUX34" s="169"/>
      <c r="EUY34" s="169"/>
      <c r="EUZ34" s="169"/>
      <c r="EVA34" s="169"/>
      <c r="EVB34" s="169"/>
      <c r="EVC34" s="169"/>
      <c r="EVD34" s="169"/>
      <c r="EVE34" s="169"/>
      <c r="EVF34" s="169"/>
      <c r="EVG34" s="169"/>
      <c r="EVH34" s="169"/>
      <c r="EVI34" s="169"/>
      <c r="EVJ34" s="169"/>
      <c r="EVK34" s="169"/>
      <c r="EVL34" s="169"/>
      <c r="EVM34" s="169"/>
      <c r="EVN34" s="169"/>
      <c r="EVO34" s="169"/>
      <c r="EVP34" s="169"/>
      <c r="EVQ34" s="169"/>
      <c r="EVR34" s="169"/>
      <c r="EVS34" s="169"/>
      <c r="EVT34" s="169"/>
      <c r="EVU34" s="169"/>
      <c r="EVV34" s="169"/>
      <c r="EVW34" s="169"/>
      <c r="EVX34" s="169"/>
      <c r="EVY34" s="169"/>
      <c r="EVZ34" s="169"/>
      <c r="EWA34" s="169"/>
      <c r="EWB34" s="169"/>
      <c r="EWC34" s="169"/>
      <c r="EWD34" s="169"/>
      <c r="EWE34" s="169"/>
      <c r="EWF34" s="169"/>
      <c r="EWG34" s="169"/>
      <c r="EWH34" s="169"/>
      <c r="EWI34" s="169"/>
      <c r="EWJ34" s="169"/>
      <c r="EWK34" s="169"/>
      <c r="EWL34" s="169"/>
      <c r="EWM34" s="169"/>
      <c r="EWN34" s="169"/>
      <c r="EWO34" s="169"/>
      <c r="EWP34" s="169"/>
      <c r="EWQ34" s="169"/>
      <c r="EWR34" s="169"/>
      <c r="EWS34" s="169"/>
      <c r="EWT34" s="169"/>
      <c r="EWU34" s="169"/>
      <c r="EWV34" s="169"/>
      <c r="EWW34" s="169"/>
      <c r="EWX34" s="169"/>
      <c r="EWY34" s="169"/>
      <c r="EWZ34" s="169"/>
      <c r="EXA34" s="169"/>
      <c r="EXB34" s="169"/>
      <c r="EXC34" s="169"/>
      <c r="EXD34" s="169"/>
      <c r="EXE34" s="169"/>
      <c r="EXF34" s="169"/>
      <c r="EXG34" s="169"/>
      <c r="EXH34" s="169"/>
      <c r="EXI34" s="169"/>
      <c r="EXJ34" s="169"/>
      <c r="EXK34" s="169"/>
      <c r="EXL34" s="169"/>
      <c r="EXM34" s="169"/>
      <c r="EXN34" s="169"/>
      <c r="EXO34" s="169"/>
      <c r="EXP34" s="169"/>
      <c r="EXQ34" s="169"/>
      <c r="EXR34" s="169"/>
      <c r="EXS34" s="169"/>
      <c r="EXT34" s="169"/>
      <c r="EXU34" s="169"/>
      <c r="EXV34" s="169"/>
      <c r="EXW34" s="169"/>
      <c r="EXX34" s="169"/>
      <c r="EXY34" s="169"/>
      <c r="EXZ34" s="169"/>
      <c r="EYA34" s="169"/>
      <c r="EYB34" s="169"/>
      <c r="EYC34" s="169"/>
      <c r="EYD34" s="169"/>
      <c r="EYE34" s="169"/>
      <c r="EYF34" s="169"/>
      <c r="EYG34" s="169"/>
      <c r="EYH34" s="169"/>
      <c r="EYI34" s="169"/>
      <c r="EYJ34" s="169"/>
      <c r="EYK34" s="169"/>
      <c r="EYL34" s="169"/>
      <c r="EYM34" s="169"/>
      <c r="EYN34" s="169"/>
      <c r="EYO34" s="169"/>
      <c r="EYP34" s="169"/>
      <c r="EYQ34" s="169"/>
      <c r="EYR34" s="169"/>
      <c r="EYS34" s="169"/>
      <c r="EYT34" s="169"/>
      <c r="EYU34" s="169"/>
      <c r="EYV34" s="169"/>
      <c r="EYW34" s="169"/>
      <c r="EYX34" s="169"/>
      <c r="EYY34" s="169"/>
      <c r="EYZ34" s="169"/>
      <c r="EZA34" s="169"/>
      <c r="EZB34" s="169"/>
      <c r="EZC34" s="169"/>
      <c r="EZD34" s="169"/>
      <c r="EZE34" s="169"/>
      <c r="EZF34" s="169"/>
      <c r="EZG34" s="169"/>
      <c r="EZH34" s="169"/>
      <c r="EZI34" s="169"/>
      <c r="EZJ34" s="169"/>
      <c r="EZK34" s="169"/>
      <c r="EZL34" s="169"/>
      <c r="EZM34" s="169"/>
      <c r="EZN34" s="169"/>
      <c r="EZO34" s="169"/>
      <c r="EZP34" s="169"/>
      <c r="EZQ34" s="169"/>
      <c r="EZR34" s="169"/>
      <c r="EZS34" s="169"/>
      <c r="EZT34" s="169"/>
      <c r="EZU34" s="169"/>
      <c r="EZV34" s="169"/>
      <c r="EZW34" s="169"/>
      <c r="EZX34" s="169"/>
      <c r="EZY34" s="169"/>
      <c r="EZZ34" s="169"/>
      <c r="FAA34" s="169"/>
      <c r="FAB34" s="169"/>
      <c r="FAC34" s="169"/>
      <c r="FAD34" s="169"/>
      <c r="FAE34" s="169"/>
      <c r="FAF34" s="169"/>
      <c r="FAG34" s="169"/>
      <c r="FAH34" s="169"/>
      <c r="FAI34" s="169"/>
      <c r="FAJ34" s="169"/>
      <c r="FAK34" s="169"/>
      <c r="FAL34" s="169"/>
      <c r="FAM34" s="169"/>
      <c r="FAN34" s="169"/>
      <c r="FAO34" s="169"/>
      <c r="FAP34" s="169"/>
      <c r="FAQ34" s="169"/>
      <c r="FAR34" s="169"/>
      <c r="FAS34" s="169"/>
      <c r="FAT34" s="169"/>
      <c r="FAU34" s="169"/>
      <c r="FAV34" s="169"/>
      <c r="FAW34" s="169"/>
      <c r="FAX34" s="169"/>
      <c r="FAY34" s="169"/>
      <c r="FAZ34" s="169"/>
      <c r="FBA34" s="169"/>
      <c r="FBB34" s="169"/>
      <c r="FBC34" s="169"/>
      <c r="FBD34" s="169"/>
      <c r="FBE34" s="169"/>
      <c r="FBF34" s="169"/>
      <c r="FBG34" s="169"/>
      <c r="FBH34" s="169"/>
      <c r="FBI34" s="169"/>
      <c r="FBJ34" s="169"/>
      <c r="FBK34" s="169"/>
      <c r="FBL34" s="169"/>
      <c r="FBM34" s="169"/>
      <c r="FBN34" s="169"/>
      <c r="FBO34" s="169"/>
      <c r="FBP34" s="169"/>
      <c r="FBQ34" s="169"/>
      <c r="FBR34" s="169"/>
      <c r="FBS34" s="169"/>
      <c r="FBT34" s="169"/>
      <c r="FBU34" s="169"/>
      <c r="FBV34" s="169"/>
      <c r="FBW34" s="169"/>
      <c r="FBX34" s="169"/>
      <c r="FBY34" s="169"/>
      <c r="FBZ34" s="169"/>
      <c r="FCA34" s="169"/>
      <c r="FCB34" s="169"/>
      <c r="FCC34" s="169"/>
      <c r="FCD34" s="169"/>
      <c r="FCE34" s="169"/>
      <c r="FCF34" s="169"/>
      <c r="FCG34" s="169"/>
      <c r="FCH34" s="169"/>
      <c r="FCI34" s="169"/>
      <c r="FCJ34" s="169"/>
      <c r="FCK34" s="169"/>
      <c r="FCL34" s="169"/>
      <c r="FCM34" s="169"/>
      <c r="FCN34" s="169"/>
      <c r="FCO34" s="169"/>
      <c r="FCP34" s="169"/>
      <c r="FCQ34" s="169"/>
      <c r="FCR34" s="169"/>
      <c r="FCS34" s="169"/>
      <c r="FCT34" s="169"/>
      <c r="FCU34" s="169"/>
      <c r="FCV34" s="169"/>
      <c r="FCW34" s="169"/>
      <c r="FCX34" s="169"/>
      <c r="FCY34" s="169"/>
      <c r="FCZ34" s="169"/>
      <c r="FDA34" s="169"/>
      <c r="FDB34" s="169"/>
      <c r="FDC34" s="169"/>
      <c r="FDD34" s="169"/>
      <c r="FDE34" s="169"/>
      <c r="FDF34" s="169"/>
      <c r="FDG34" s="169"/>
      <c r="FDH34" s="169"/>
      <c r="FDI34" s="169"/>
      <c r="FDJ34" s="169"/>
      <c r="FDK34" s="169"/>
      <c r="FDL34" s="169"/>
      <c r="FDM34" s="169"/>
      <c r="FDN34" s="169"/>
      <c r="FDO34" s="169"/>
      <c r="FDP34" s="169"/>
      <c r="FDQ34" s="169"/>
      <c r="FDR34" s="169"/>
      <c r="FDS34" s="169"/>
      <c r="FDT34" s="169"/>
      <c r="FDU34" s="169"/>
      <c r="FDV34" s="169"/>
      <c r="FDW34" s="169"/>
      <c r="FDX34" s="169"/>
      <c r="FDY34" s="169"/>
      <c r="FDZ34" s="169"/>
      <c r="FEA34" s="169"/>
      <c r="FEB34" s="169"/>
      <c r="FEC34" s="169"/>
      <c r="FED34" s="169"/>
      <c r="FEE34" s="169"/>
      <c r="FEF34" s="169"/>
      <c r="FEG34" s="169"/>
      <c r="FEH34" s="169"/>
      <c r="FEI34" s="169"/>
      <c r="FEJ34" s="169"/>
      <c r="FEK34" s="169"/>
      <c r="FEL34" s="169"/>
      <c r="FEM34" s="169"/>
      <c r="FEN34" s="169"/>
      <c r="FEO34" s="169"/>
      <c r="FEP34" s="169"/>
      <c r="FEQ34" s="169"/>
      <c r="FER34" s="169"/>
      <c r="FES34" s="169"/>
      <c r="FET34" s="169"/>
      <c r="FEU34" s="169"/>
      <c r="FEV34" s="169"/>
      <c r="FEW34" s="169"/>
      <c r="FEX34" s="169"/>
      <c r="FEY34" s="169"/>
      <c r="FEZ34" s="169"/>
      <c r="FFA34" s="169"/>
      <c r="FFB34" s="169"/>
      <c r="FFC34" s="169"/>
      <c r="FFD34" s="169"/>
      <c r="FFE34" s="169"/>
      <c r="FFF34" s="169"/>
      <c r="FFG34" s="169"/>
      <c r="FFH34" s="169"/>
      <c r="FFI34" s="169"/>
      <c r="FFJ34" s="169"/>
      <c r="FFK34" s="169"/>
      <c r="FFL34" s="169"/>
      <c r="FFM34" s="169"/>
      <c r="FFN34" s="169"/>
      <c r="FFO34" s="169"/>
      <c r="FFP34" s="169"/>
      <c r="FFQ34" s="169"/>
      <c r="FFR34" s="169"/>
      <c r="FFS34" s="169"/>
      <c r="FFT34" s="169"/>
      <c r="FFU34" s="169"/>
      <c r="FFV34" s="169"/>
      <c r="FFW34" s="169"/>
      <c r="FFX34" s="169"/>
      <c r="FFY34" s="169"/>
      <c r="FFZ34" s="169"/>
      <c r="FGA34" s="169"/>
      <c r="FGB34" s="169"/>
      <c r="FGC34" s="169"/>
      <c r="FGD34" s="169"/>
      <c r="FGE34" s="169"/>
      <c r="FGF34" s="169"/>
      <c r="FGG34" s="169"/>
      <c r="FGH34" s="169"/>
      <c r="FGI34" s="169"/>
      <c r="FGJ34" s="169"/>
      <c r="FGK34" s="169"/>
      <c r="FGL34" s="169"/>
      <c r="FGM34" s="169"/>
      <c r="FGN34" s="169"/>
      <c r="FGO34" s="169"/>
      <c r="FGP34" s="169"/>
      <c r="FGQ34" s="169"/>
      <c r="FGR34" s="169"/>
      <c r="FGS34" s="169"/>
      <c r="FGT34" s="169"/>
      <c r="FGU34" s="169"/>
      <c r="FGV34" s="169"/>
      <c r="FGW34" s="169"/>
      <c r="FGX34" s="169"/>
      <c r="FGY34" s="169"/>
      <c r="FGZ34" s="169"/>
      <c r="FHA34" s="169"/>
      <c r="FHB34" s="169"/>
      <c r="FHC34" s="169"/>
      <c r="FHD34" s="169"/>
      <c r="FHE34" s="169"/>
      <c r="FHF34" s="169"/>
      <c r="FHG34" s="169"/>
      <c r="FHH34" s="169"/>
      <c r="FHI34" s="169"/>
      <c r="FHJ34" s="169"/>
      <c r="FHK34" s="169"/>
      <c r="FHL34" s="169"/>
      <c r="FHM34" s="169"/>
      <c r="FHN34" s="169"/>
      <c r="FHO34" s="169"/>
      <c r="FHP34" s="169"/>
      <c r="FHQ34" s="169"/>
      <c r="FHR34" s="169"/>
      <c r="FHS34" s="169"/>
      <c r="FHT34" s="169"/>
      <c r="FHU34" s="169"/>
      <c r="FHV34" s="169"/>
      <c r="FHW34" s="169"/>
      <c r="FHX34" s="169"/>
      <c r="FHY34" s="169"/>
      <c r="FHZ34" s="169"/>
      <c r="FIA34" s="169"/>
      <c r="FIB34" s="169"/>
      <c r="FIC34" s="169"/>
      <c r="FID34" s="169"/>
      <c r="FIE34" s="169"/>
      <c r="FIF34" s="169"/>
      <c r="FIG34" s="169"/>
      <c r="FIH34" s="169"/>
      <c r="FII34" s="169"/>
      <c r="FIJ34" s="169"/>
      <c r="FIK34" s="169"/>
      <c r="FIL34" s="169"/>
      <c r="FIM34" s="169"/>
      <c r="FIN34" s="169"/>
      <c r="FIO34" s="169"/>
      <c r="FIP34" s="169"/>
      <c r="FIQ34" s="169"/>
      <c r="FIR34" s="169"/>
      <c r="FIS34" s="169"/>
      <c r="FIT34" s="169"/>
      <c r="FIU34" s="169"/>
      <c r="FIV34" s="169"/>
      <c r="FIW34" s="169"/>
      <c r="FIX34" s="169"/>
      <c r="FIY34" s="169"/>
      <c r="FIZ34" s="169"/>
      <c r="FJA34" s="169"/>
      <c r="FJB34" s="169"/>
      <c r="FJC34" s="169"/>
      <c r="FJD34" s="169"/>
      <c r="FJE34" s="169"/>
      <c r="FJF34" s="169"/>
      <c r="FJG34" s="169"/>
      <c r="FJH34" s="169"/>
      <c r="FJI34" s="169"/>
      <c r="FJJ34" s="169"/>
      <c r="FJK34" s="169"/>
      <c r="FJL34" s="169"/>
      <c r="FJM34" s="169"/>
      <c r="FJN34" s="169"/>
      <c r="FJO34" s="169"/>
      <c r="FJP34" s="169"/>
      <c r="FJQ34" s="169"/>
      <c r="FJR34" s="169"/>
      <c r="FJS34" s="169"/>
      <c r="FJT34" s="169"/>
      <c r="FJU34" s="169"/>
      <c r="FJV34" s="169"/>
      <c r="FJW34" s="169"/>
      <c r="FJX34" s="169"/>
      <c r="FJY34" s="169"/>
      <c r="FJZ34" s="169"/>
      <c r="FKA34" s="169"/>
      <c r="FKB34" s="169"/>
      <c r="FKC34" s="169"/>
      <c r="FKD34" s="169"/>
      <c r="FKE34" s="169"/>
      <c r="FKF34" s="169"/>
      <c r="FKG34" s="169"/>
      <c r="FKH34" s="169"/>
      <c r="FKI34" s="169"/>
      <c r="FKJ34" s="169"/>
      <c r="FKK34" s="169"/>
      <c r="FKL34" s="169"/>
      <c r="FKM34" s="169"/>
      <c r="FKN34" s="169"/>
      <c r="FKO34" s="169"/>
      <c r="FKP34" s="169"/>
      <c r="FKQ34" s="169"/>
      <c r="FKR34" s="169"/>
      <c r="FKS34" s="169"/>
      <c r="FKT34" s="169"/>
      <c r="FKU34" s="169"/>
      <c r="FKV34" s="169"/>
      <c r="FKW34" s="169"/>
      <c r="FKX34" s="169"/>
      <c r="FKY34" s="169"/>
      <c r="FKZ34" s="169"/>
      <c r="FLA34" s="169"/>
      <c r="FLB34" s="169"/>
      <c r="FLC34" s="169"/>
      <c r="FLD34" s="169"/>
      <c r="FLE34" s="169"/>
      <c r="FLF34" s="169"/>
      <c r="FLG34" s="169"/>
      <c r="FLH34" s="169"/>
      <c r="FLI34" s="169"/>
      <c r="FLJ34" s="169"/>
      <c r="FLK34" s="169"/>
      <c r="FLL34" s="169"/>
      <c r="FLM34" s="169"/>
      <c r="FLN34" s="169"/>
      <c r="FLO34" s="169"/>
      <c r="FLP34" s="169"/>
      <c r="FLQ34" s="169"/>
      <c r="FLR34" s="169"/>
      <c r="FLS34" s="169"/>
      <c r="FLT34" s="169"/>
      <c r="FLU34" s="169"/>
      <c r="FLV34" s="169"/>
      <c r="FLW34" s="169"/>
      <c r="FLX34" s="169"/>
      <c r="FLY34" s="169"/>
      <c r="FLZ34" s="169"/>
      <c r="FMA34" s="169"/>
      <c r="FMB34" s="169"/>
      <c r="FMC34" s="169"/>
      <c r="FMD34" s="169"/>
      <c r="FME34" s="169"/>
      <c r="FMF34" s="169"/>
      <c r="FMG34" s="169"/>
      <c r="FMH34" s="169"/>
      <c r="FMI34" s="169"/>
      <c r="FMJ34" s="169"/>
      <c r="FMK34" s="169"/>
      <c r="FML34" s="169"/>
      <c r="FMM34" s="169"/>
      <c r="FMN34" s="169"/>
      <c r="FMO34" s="169"/>
      <c r="FMP34" s="169"/>
      <c r="FMQ34" s="169"/>
      <c r="FMR34" s="169"/>
      <c r="FMS34" s="169"/>
      <c r="FMT34" s="169"/>
      <c r="FMU34" s="169"/>
      <c r="FMV34" s="169"/>
      <c r="FMW34" s="169"/>
      <c r="FMX34" s="169"/>
      <c r="FMY34" s="169"/>
      <c r="FMZ34" s="169"/>
      <c r="FNA34" s="169"/>
      <c r="FNB34" s="169"/>
      <c r="FNC34" s="169"/>
      <c r="FND34" s="169"/>
      <c r="FNE34" s="169"/>
      <c r="FNF34" s="169"/>
      <c r="FNG34" s="169"/>
      <c r="FNH34" s="169"/>
      <c r="FNI34" s="169"/>
      <c r="FNJ34" s="169"/>
      <c r="FNK34" s="169"/>
      <c r="FNL34" s="169"/>
      <c r="FNM34" s="169"/>
      <c r="FNN34" s="169"/>
      <c r="FNO34" s="169"/>
      <c r="FNP34" s="169"/>
      <c r="FNQ34" s="169"/>
      <c r="FNR34" s="169"/>
      <c r="FNS34" s="169"/>
      <c r="FNT34" s="169"/>
      <c r="FNU34" s="169"/>
      <c r="FNV34" s="169"/>
      <c r="FNW34" s="169"/>
      <c r="FNX34" s="169"/>
      <c r="FNY34" s="169"/>
      <c r="FNZ34" s="169"/>
      <c r="FOA34" s="169"/>
      <c r="FOB34" s="169"/>
      <c r="FOC34" s="169"/>
      <c r="FOD34" s="169"/>
      <c r="FOE34" s="169"/>
      <c r="FOF34" s="169"/>
      <c r="FOG34" s="169"/>
      <c r="FOH34" s="169"/>
      <c r="FOI34" s="169"/>
      <c r="FOJ34" s="169"/>
      <c r="FOK34" s="169"/>
      <c r="FOL34" s="169"/>
      <c r="FOM34" s="169"/>
      <c r="FON34" s="169"/>
      <c r="FOO34" s="169"/>
      <c r="FOP34" s="169"/>
      <c r="FOQ34" s="169"/>
      <c r="FOR34" s="169"/>
      <c r="FOS34" s="169"/>
      <c r="FOT34" s="169"/>
      <c r="FOU34" s="169"/>
      <c r="FOV34" s="169"/>
      <c r="FOW34" s="169"/>
      <c r="FOX34" s="169"/>
      <c r="FOY34" s="169"/>
      <c r="FOZ34" s="169"/>
      <c r="FPA34" s="169"/>
      <c r="FPB34" s="169"/>
      <c r="FPC34" s="169"/>
      <c r="FPD34" s="169"/>
      <c r="FPE34" s="169"/>
      <c r="FPF34" s="169"/>
      <c r="FPG34" s="169"/>
      <c r="FPH34" s="169"/>
      <c r="FPI34" s="169"/>
      <c r="FPJ34" s="169"/>
      <c r="FPK34" s="169"/>
      <c r="FPL34" s="169"/>
      <c r="FPM34" s="169"/>
      <c r="FPN34" s="169"/>
      <c r="FPO34" s="169"/>
      <c r="FPP34" s="169"/>
      <c r="FPQ34" s="169"/>
      <c r="FPR34" s="169"/>
      <c r="FPS34" s="169"/>
      <c r="FPT34" s="169"/>
      <c r="FPU34" s="169"/>
      <c r="FPV34" s="169"/>
      <c r="FPW34" s="169"/>
      <c r="FPX34" s="169"/>
      <c r="FPY34" s="169"/>
      <c r="FPZ34" s="169"/>
      <c r="FQA34" s="169"/>
      <c r="FQB34" s="169"/>
      <c r="FQC34" s="169"/>
      <c r="FQD34" s="169"/>
      <c r="FQE34" s="169"/>
      <c r="FQF34" s="169"/>
      <c r="FQG34" s="169"/>
      <c r="FQH34" s="169"/>
      <c r="FQI34" s="169"/>
      <c r="FQJ34" s="169"/>
      <c r="FQK34" s="169"/>
      <c r="FQL34" s="169"/>
      <c r="FQM34" s="169"/>
      <c r="FQN34" s="169"/>
      <c r="FQO34" s="169"/>
      <c r="FQP34" s="169"/>
      <c r="FQQ34" s="169"/>
      <c r="FQR34" s="169"/>
      <c r="FQS34" s="169"/>
      <c r="FQT34" s="169"/>
      <c r="FQU34" s="169"/>
      <c r="FQV34" s="169"/>
      <c r="FQW34" s="169"/>
      <c r="FQX34" s="169"/>
      <c r="FQY34" s="169"/>
      <c r="FQZ34" s="169"/>
      <c r="FRA34" s="169"/>
      <c r="FRB34" s="169"/>
      <c r="FRC34" s="169"/>
      <c r="FRD34" s="169"/>
      <c r="FRE34" s="169"/>
      <c r="FRF34" s="169"/>
      <c r="FRG34" s="169"/>
      <c r="FRH34" s="169"/>
      <c r="FRI34" s="169"/>
      <c r="FRJ34" s="169"/>
      <c r="FRK34" s="169"/>
      <c r="FRL34" s="169"/>
      <c r="FRM34" s="169"/>
      <c r="FRN34" s="169"/>
      <c r="FRO34" s="169"/>
      <c r="FRP34" s="169"/>
      <c r="FRQ34" s="169"/>
      <c r="FRR34" s="169"/>
      <c r="FRS34" s="169"/>
      <c r="FRT34" s="169"/>
      <c r="FRU34" s="169"/>
      <c r="FRV34" s="169"/>
      <c r="FRW34" s="169"/>
      <c r="FRX34" s="169"/>
      <c r="FRY34" s="169"/>
      <c r="FRZ34" s="169"/>
      <c r="FSA34" s="169"/>
      <c r="FSB34" s="169"/>
      <c r="FSC34" s="169"/>
      <c r="FSD34" s="169"/>
      <c r="FSE34" s="169"/>
      <c r="FSF34" s="169"/>
      <c r="FSG34" s="169"/>
      <c r="FSH34" s="169"/>
      <c r="FSI34" s="169"/>
      <c r="FSJ34" s="169"/>
      <c r="FSK34" s="169"/>
      <c r="FSL34" s="169"/>
      <c r="FSM34" s="169"/>
      <c r="FSN34" s="169"/>
      <c r="FSO34" s="169"/>
      <c r="FSP34" s="169"/>
      <c r="FSQ34" s="169"/>
      <c r="FSR34" s="169"/>
      <c r="FSS34" s="169"/>
      <c r="FST34" s="169"/>
      <c r="FSU34" s="169"/>
      <c r="FSV34" s="169"/>
      <c r="FSW34" s="169"/>
      <c r="FSX34" s="169"/>
      <c r="FSY34" s="169"/>
      <c r="FSZ34" s="169"/>
      <c r="FTA34" s="169"/>
      <c r="FTB34" s="169"/>
      <c r="FTC34" s="169"/>
      <c r="FTD34" s="169"/>
      <c r="FTE34" s="169"/>
      <c r="FTF34" s="169"/>
      <c r="FTG34" s="169"/>
      <c r="FTH34" s="169"/>
      <c r="FTI34" s="169"/>
      <c r="FTJ34" s="169"/>
      <c r="FTK34" s="169"/>
      <c r="FTL34" s="169"/>
      <c r="FTM34" s="169"/>
      <c r="FTN34" s="169"/>
      <c r="FTO34" s="169"/>
      <c r="FTP34" s="169"/>
      <c r="FTQ34" s="169"/>
      <c r="FTR34" s="169"/>
      <c r="FTS34" s="169"/>
      <c r="FTT34" s="169"/>
      <c r="FTU34" s="169"/>
      <c r="FTV34" s="169"/>
      <c r="FTW34" s="169"/>
      <c r="FTX34" s="169"/>
      <c r="FTY34" s="169"/>
      <c r="FTZ34" s="169"/>
      <c r="FUA34" s="169"/>
      <c r="FUB34" s="169"/>
      <c r="FUC34" s="169"/>
      <c r="FUD34" s="169"/>
      <c r="FUE34" s="169"/>
      <c r="FUF34" s="169"/>
      <c r="FUG34" s="169"/>
      <c r="FUH34" s="169"/>
      <c r="FUI34" s="169"/>
      <c r="FUJ34" s="169"/>
      <c r="FUK34" s="169"/>
      <c r="FUL34" s="169"/>
      <c r="FUM34" s="169"/>
      <c r="FUN34" s="169"/>
      <c r="FUO34" s="169"/>
      <c r="FUP34" s="169"/>
      <c r="FUQ34" s="169"/>
      <c r="FUR34" s="169"/>
      <c r="FUS34" s="169"/>
      <c r="FUT34" s="169"/>
      <c r="FUU34" s="169"/>
      <c r="FUV34" s="169"/>
      <c r="FUW34" s="169"/>
      <c r="FUX34" s="169"/>
      <c r="FUY34" s="169"/>
      <c r="FUZ34" s="169"/>
      <c r="FVA34" s="169"/>
      <c r="FVB34" s="169"/>
      <c r="FVC34" s="169"/>
      <c r="FVD34" s="169"/>
      <c r="FVE34" s="169"/>
      <c r="FVF34" s="169"/>
      <c r="FVG34" s="169"/>
      <c r="FVH34" s="169"/>
      <c r="FVI34" s="169"/>
      <c r="FVJ34" s="169"/>
      <c r="FVK34" s="169"/>
      <c r="FVL34" s="169"/>
      <c r="FVM34" s="169"/>
      <c r="FVN34" s="169"/>
      <c r="FVO34" s="169"/>
      <c r="FVP34" s="169"/>
      <c r="FVQ34" s="169"/>
      <c r="FVR34" s="169"/>
      <c r="FVS34" s="169"/>
      <c r="FVT34" s="169"/>
      <c r="FVU34" s="169"/>
      <c r="FVV34" s="169"/>
      <c r="FVW34" s="169"/>
      <c r="FVX34" s="169"/>
      <c r="FVY34" s="169"/>
      <c r="FVZ34" s="169"/>
      <c r="FWA34" s="169"/>
      <c r="FWB34" s="169"/>
      <c r="FWC34" s="169"/>
      <c r="FWD34" s="169"/>
      <c r="FWE34" s="169"/>
      <c r="FWF34" s="169"/>
      <c r="FWG34" s="169"/>
      <c r="FWH34" s="169"/>
      <c r="FWI34" s="169"/>
      <c r="FWJ34" s="169"/>
      <c r="FWK34" s="169"/>
      <c r="FWL34" s="169"/>
      <c r="FWM34" s="169"/>
      <c r="FWN34" s="169"/>
      <c r="FWO34" s="169"/>
      <c r="FWP34" s="169"/>
      <c r="FWQ34" s="169"/>
      <c r="FWR34" s="169"/>
      <c r="FWS34" s="169"/>
      <c r="FWT34" s="169"/>
      <c r="FWU34" s="169"/>
      <c r="FWV34" s="169"/>
      <c r="FWW34" s="169"/>
      <c r="FWX34" s="169"/>
      <c r="FWY34" s="169"/>
      <c r="FWZ34" s="169"/>
      <c r="FXA34" s="169"/>
      <c r="FXB34" s="169"/>
      <c r="FXC34" s="169"/>
      <c r="FXD34" s="169"/>
      <c r="FXE34" s="169"/>
      <c r="FXF34" s="169"/>
      <c r="FXG34" s="169"/>
      <c r="FXH34" s="169"/>
      <c r="FXI34" s="169"/>
      <c r="FXJ34" s="169"/>
      <c r="FXK34" s="169"/>
      <c r="FXL34" s="169"/>
      <c r="FXM34" s="169"/>
      <c r="FXN34" s="169"/>
      <c r="FXO34" s="169"/>
      <c r="FXP34" s="169"/>
      <c r="FXQ34" s="169"/>
      <c r="FXR34" s="169"/>
      <c r="FXS34" s="169"/>
      <c r="FXT34" s="169"/>
      <c r="FXU34" s="169"/>
      <c r="FXV34" s="169"/>
      <c r="FXW34" s="169"/>
      <c r="FXX34" s="169"/>
      <c r="FXY34" s="169"/>
      <c r="FXZ34" s="169"/>
      <c r="FYA34" s="169"/>
      <c r="FYB34" s="169"/>
      <c r="FYC34" s="169"/>
      <c r="FYD34" s="169"/>
      <c r="FYE34" s="169"/>
      <c r="FYF34" s="169"/>
      <c r="FYG34" s="169"/>
      <c r="FYH34" s="169"/>
      <c r="FYI34" s="169"/>
      <c r="FYJ34" s="169"/>
      <c r="FYK34" s="169"/>
      <c r="FYL34" s="169"/>
      <c r="FYM34" s="169"/>
      <c r="FYN34" s="169"/>
      <c r="FYO34" s="169"/>
      <c r="FYP34" s="169"/>
      <c r="FYQ34" s="169"/>
      <c r="FYR34" s="169"/>
      <c r="FYS34" s="169"/>
      <c r="FYT34" s="169"/>
      <c r="FYU34" s="169"/>
      <c r="FYV34" s="169"/>
      <c r="FYW34" s="169"/>
      <c r="FYX34" s="169"/>
      <c r="FYY34" s="169"/>
      <c r="FYZ34" s="169"/>
      <c r="FZA34" s="169"/>
      <c r="FZB34" s="169"/>
      <c r="FZC34" s="169"/>
      <c r="FZD34" s="169"/>
      <c r="FZE34" s="169"/>
      <c r="FZF34" s="169"/>
      <c r="FZG34" s="169"/>
      <c r="FZH34" s="169"/>
      <c r="FZI34" s="169"/>
      <c r="FZJ34" s="169"/>
      <c r="FZK34" s="169"/>
      <c r="FZL34" s="169"/>
      <c r="FZM34" s="169"/>
      <c r="FZN34" s="169"/>
      <c r="FZO34" s="169"/>
      <c r="FZP34" s="169"/>
      <c r="FZQ34" s="169"/>
      <c r="FZR34" s="169"/>
      <c r="FZS34" s="169"/>
      <c r="FZT34" s="169"/>
      <c r="FZU34" s="169"/>
      <c r="FZV34" s="169"/>
      <c r="FZW34" s="169"/>
      <c r="FZX34" s="169"/>
      <c r="FZY34" s="169"/>
      <c r="FZZ34" s="169"/>
      <c r="GAA34" s="169"/>
      <c r="GAB34" s="169"/>
      <c r="GAC34" s="169"/>
      <c r="GAD34" s="169"/>
      <c r="GAE34" s="169"/>
      <c r="GAF34" s="169"/>
      <c r="GAG34" s="169"/>
      <c r="GAH34" s="169"/>
      <c r="GAI34" s="169"/>
      <c r="GAJ34" s="169"/>
      <c r="GAK34" s="169"/>
      <c r="GAL34" s="169"/>
      <c r="GAM34" s="169"/>
      <c r="GAN34" s="169"/>
      <c r="GAO34" s="169"/>
      <c r="GAP34" s="169"/>
      <c r="GAQ34" s="169"/>
      <c r="GAR34" s="169"/>
      <c r="GAS34" s="169"/>
      <c r="GAT34" s="169"/>
      <c r="GAU34" s="169"/>
      <c r="GAV34" s="169"/>
      <c r="GAW34" s="169"/>
      <c r="GAX34" s="169"/>
      <c r="GAY34" s="169"/>
      <c r="GAZ34" s="169"/>
      <c r="GBA34" s="169"/>
      <c r="GBB34" s="169"/>
      <c r="GBC34" s="169"/>
      <c r="GBD34" s="169"/>
      <c r="GBE34" s="169"/>
      <c r="GBF34" s="169"/>
      <c r="GBG34" s="169"/>
      <c r="GBH34" s="169"/>
      <c r="GBI34" s="169"/>
      <c r="GBJ34" s="169"/>
      <c r="GBK34" s="169"/>
      <c r="GBL34" s="169"/>
      <c r="GBM34" s="169"/>
      <c r="GBN34" s="169"/>
      <c r="GBO34" s="169"/>
      <c r="GBP34" s="169"/>
      <c r="GBQ34" s="169"/>
      <c r="GBR34" s="169"/>
      <c r="GBS34" s="169"/>
      <c r="GBT34" s="169"/>
      <c r="GBU34" s="169"/>
      <c r="GBV34" s="169"/>
      <c r="GBW34" s="169"/>
      <c r="GBX34" s="169"/>
      <c r="GBY34" s="169"/>
      <c r="GBZ34" s="169"/>
      <c r="GCA34" s="169"/>
      <c r="GCB34" s="169"/>
      <c r="GCC34" s="169"/>
      <c r="GCD34" s="169"/>
      <c r="GCE34" s="169"/>
      <c r="GCF34" s="169"/>
      <c r="GCG34" s="169"/>
      <c r="GCH34" s="169"/>
      <c r="GCI34" s="169"/>
      <c r="GCJ34" s="169"/>
      <c r="GCK34" s="169"/>
      <c r="GCL34" s="169"/>
      <c r="GCM34" s="169"/>
      <c r="GCN34" s="169"/>
      <c r="GCO34" s="169"/>
      <c r="GCP34" s="169"/>
      <c r="GCQ34" s="169"/>
      <c r="GCR34" s="169"/>
      <c r="GCS34" s="169"/>
      <c r="GCT34" s="169"/>
      <c r="GCU34" s="169"/>
      <c r="GCV34" s="169"/>
      <c r="GCW34" s="169"/>
      <c r="GCX34" s="169"/>
      <c r="GCY34" s="169"/>
      <c r="GCZ34" s="169"/>
      <c r="GDA34" s="169"/>
      <c r="GDB34" s="169"/>
      <c r="GDC34" s="169"/>
      <c r="GDD34" s="169"/>
      <c r="GDE34" s="169"/>
      <c r="GDF34" s="169"/>
      <c r="GDG34" s="169"/>
      <c r="GDH34" s="169"/>
      <c r="GDI34" s="169"/>
      <c r="GDJ34" s="169"/>
      <c r="GDK34" s="169"/>
      <c r="GDL34" s="169"/>
      <c r="GDM34" s="169"/>
      <c r="GDN34" s="169"/>
      <c r="GDO34" s="169"/>
      <c r="GDP34" s="169"/>
      <c r="GDQ34" s="169"/>
      <c r="GDR34" s="169"/>
      <c r="GDS34" s="169"/>
      <c r="GDT34" s="169"/>
      <c r="GDU34" s="169"/>
      <c r="GDV34" s="169"/>
      <c r="GDW34" s="169"/>
      <c r="GDX34" s="169"/>
      <c r="GDY34" s="169"/>
      <c r="GDZ34" s="169"/>
      <c r="GEA34" s="169"/>
      <c r="GEB34" s="169"/>
      <c r="GEC34" s="169"/>
      <c r="GED34" s="169"/>
      <c r="GEE34" s="169"/>
      <c r="GEF34" s="169"/>
      <c r="GEG34" s="169"/>
      <c r="GEH34" s="169"/>
      <c r="GEI34" s="169"/>
      <c r="GEJ34" s="169"/>
      <c r="GEK34" s="169"/>
      <c r="GEL34" s="169"/>
      <c r="GEM34" s="169"/>
      <c r="GEN34" s="169"/>
      <c r="GEO34" s="169"/>
      <c r="GEP34" s="169"/>
      <c r="GEQ34" s="169"/>
      <c r="GER34" s="169"/>
      <c r="GES34" s="169"/>
      <c r="GET34" s="169"/>
      <c r="GEU34" s="169"/>
      <c r="GEV34" s="169"/>
      <c r="GEW34" s="169"/>
      <c r="GEX34" s="169"/>
      <c r="GEY34" s="169"/>
      <c r="GEZ34" s="169"/>
      <c r="GFA34" s="169"/>
      <c r="GFB34" s="169"/>
      <c r="GFC34" s="169"/>
      <c r="GFD34" s="169"/>
      <c r="GFE34" s="169"/>
      <c r="GFF34" s="169"/>
      <c r="GFG34" s="169"/>
      <c r="GFH34" s="169"/>
      <c r="GFI34" s="169"/>
      <c r="GFJ34" s="169"/>
      <c r="GFK34" s="169"/>
      <c r="GFL34" s="169"/>
      <c r="GFM34" s="169"/>
      <c r="GFN34" s="169"/>
      <c r="GFO34" s="169"/>
      <c r="GFP34" s="169"/>
      <c r="GFQ34" s="169"/>
      <c r="GFR34" s="169"/>
      <c r="GFS34" s="169"/>
      <c r="GFT34" s="169"/>
      <c r="GFU34" s="169"/>
      <c r="GFV34" s="169"/>
      <c r="GFW34" s="169"/>
      <c r="GFX34" s="169"/>
      <c r="GFY34" s="169"/>
      <c r="GFZ34" s="169"/>
      <c r="GGA34" s="169"/>
      <c r="GGB34" s="169"/>
      <c r="GGC34" s="169"/>
      <c r="GGD34" s="169"/>
      <c r="GGE34" s="169"/>
      <c r="GGF34" s="169"/>
      <c r="GGG34" s="169"/>
      <c r="GGH34" s="169"/>
      <c r="GGI34" s="169"/>
      <c r="GGJ34" s="169"/>
      <c r="GGK34" s="169"/>
      <c r="GGL34" s="169"/>
      <c r="GGM34" s="169"/>
      <c r="GGN34" s="169"/>
      <c r="GGO34" s="169"/>
      <c r="GGP34" s="169"/>
      <c r="GGQ34" s="169"/>
      <c r="GGR34" s="169"/>
      <c r="GGS34" s="169"/>
      <c r="GGT34" s="169"/>
      <c r="GGU34" s="169"/>
      <c r="GGV34" s="169"/>
      <c r="GGW34" s="169"/>
      <c r="GGX34" s="169"/>
      <c r="GGY34" s="169"/>
      <c r="GGZ34" s="169"/>
      <c r="GHA34" s="169"/>
      <c r="GHB34" s="169"/>
      <c r="GHC34" s="169"/>
      <c r="GHD34" s="169"/>
      <c r="GHE34" s="169"/>
      <c r="GHF34" s="169"/>
      <c r="GHG34" s="169"/>
      <c r="GHH34" s="169"/>
      <c r="GHI34" s="169"/>
      <c r="GHJ34" s="169"/>
      <c r="GHK34" s="169"/>
      <c r="GHL34" s="169"/>
      <c r="GHM34" s="169"/>
      <c r="GHN34" s="169"/>
      <c r="GHO34" s="169"/>
      <c r="GHP34" s="169"/>
      <c r="GHQ34" s="169"/>
      <c r="GHR34" s="169"/>
      <c r="GHS34" s="169"/>
      <c r="GHT34" s="169"/>
      <c r="GHU34" s="169"/>
      <c r="GHV34" s="169"/>
      <c r="GHW34" s="169"/>
      <c r="GHX34" s="169"/>
      <c r="GHY34" s="169"/>
      <c r="GHZ34" s="169"/>
      <c r="GIA34" s="169"/>
      <c r="GIB34" s="169"/>
      <c r="GIC34" s="169"/>
      <c r="GID34" s="169"/>
      <c r="GIE34" s="169"/>
      <c r="GIF34" s="169"/>
      <c r="GIG34" s="169"/>
      <c r="GIH34" s="169"/>
      <c r="GII34" s="169"/>
      <c r="GIJ34" s="169"/>
      <c r="GIK34" s="169"/>
      <c r="GIL34" s="169"/>
      <c r="GIM34" s="169"/>
      <c r="GIN34" s="169"/>
      <c r="GIO34" s="169"/>
      <c r="GIP34" s="169"/>
      <c r="GIQ34" s="169"/>
      <c r="GIR34" s="169"/>
      <c r="GIS34" s="169"/>
      <c r="GIT34" s="169"/>
      <c r="GIU34" s="169"/>
      <c r="GIV34" s="169"/>
      <c r="GIW34" s="169"/>
      <c r="GIX34" s="169"/>
      <c r="GIY34" s="169"/>
      <c r="GIZ34" s="169"/>
      <c r="GJA34" s="169"/>
      <c r="GJB34" s="169"/>
      <c r="GJC34" s="169"/>
      <c r="GJD34" s="169"/>
      <c r="GJE34" s="169"/>
      <c r="GJF34" s="169"/>
      <c r="GJG34" s="169"/>
      <c r="GJH34" s="169"/>
      <c r="GJI34" s="169"/>
      <c r="GJJ34" s="169"/>
      <c r="GJK34" s="169"/>
      <c r="GJL34" s="169"/>
      <c r="GJM34" s="169"/>
      <c r="GJN34" s="169"/>
      <c r="GJO34" s="169"/>
      <c r="GJP34" s="169"/>
      <c r="GJQ34" s="169"/>
      <c r="GJR34" s="169"/>
      <c r="GJS34" s="169"/>
      <c r="GJT34" s="169"/>
      <c r="GJU34" s="169"/>
      <c r="GJV34" s="169"/>
      <c r="GJW34" s="169"/>
      <c r="GJX34" s="169"/>
      <c r="GJY34" s="169"/>
      <c r="GJZ34" s="169"/>
      <c r="GKA34" s="169"/>
      <c r="GKB34" s="169"/>
      <c r="GKC34" s="169"/>
      <c r="GKD34" s="169"/>
      <c r="GKE34" s="169"/>
      <c r="GKF34" s="169"/>
      <c r="GKG34" s="169"/>
      <c r="GKH34" s="169"/>
      <c r="GKI34" s="169"/>
      <c r="GKJ34" s="169"/>
      <c r="GKK34" s="169"/>
      <c r="GKL34" s="169"/>
      <c r="GKM34" s="169"/>
      <c r="GKN34" s="169"/>
      <c r="GKO34" s="169"/>
      <c r="GKP34" s="169"/>
      <c r="GKQ34" s="169"/>
      <c r="GKR34" s="169"/>
      <c r="GKS34" s="169"/>
      <c r="GKT34" s="169"/>
      <c r="GKU34" s="169"/>
      <c r="GKV34" s="169"/>
      <c r="GKW34" s="169"/>
      <c r="GKX34" s="169"/>
      <c r="GKY34" s="169"/>
      <c r="GKZ34" s="169"/>
      <c r="GLA34" s="169"/>
      <c r="GLB34" s="169"/>
      <c r="GLC34" s="169"/>
      <c r="GLD34" s="169"/>
      <c r="GLE34" s="169"/>
      <c r="GLF34" s="169"/>
      <c r="GLG34" s="169"/>
      <c r="GLH34" s="169"/>
      <c r="GLI34" s="169"/>
      <c r="GLJ34" s="169"/>
      <c r="GLK34" s="169"/>
      <c r="GLL34" s="169"/>
      <c r="GLM34" s="169"/>
      <c r="GLN34" s="169"/>
      <c r="GLO34" s="169"/>
      <c r="GLP34" s="169"/>
      <c r="GLQ34" s="169"/>
      <c r="GLR34" s="169"/>
      <c r="GLS34" s="169"/>
      <c r="GLT34" s="169"/>
      <c r="GLU34" s="169"/>
      <c r="GLV34" s="169"/>
      <c r="GLW34" s="169"/>
      <c r="GLX34" s="169"/>
      <c r="GLY34" s="169"/>
      <c r="GLZ34" s="169"/>
      <c r="GMA34" s="169"/>
      <c r="GMB34" s="169"/>
      <c r="GMC34" s="169"/>
      <c r="GMD34" s="169"/>
      <c r="GME34" s="169"/>
      <c r="GMF34" s="169"/>
      <c r="GMG34" s="169"/>
      <c r="GMH34" s="169"/>
      <c r="GMI34" s="169"/>
      <c r="GMJ34" s="169"/>
      <c r="GMK34" s="169"/>
      <c r="GML34" s="169"/>
      <c r="GMM34" s="169"/>
      <c r="GMN34" s="169"/>
      <c r="GMO34" s="169"/>
      <c r="GMP34" s="169"/>
      <c r="GMQ34" s="169"/>
      <c r="GMR34" s="169"/>
      <c r="GMS34" s="169"/>
      <c r="GMT34" s="169"/>
      <c r="GMU34" s="169"/>
      <c r="GMV34" s="169"/>
      <c r="GMW34" s="169"/>
      <c r="GMX34" s="169"/>
      <c r="GMY34" s="169"/>
      <c r="GMZ34" s="169"/>
      <c r="GNA34" s="169"/>
      <c r="GNB34" s="169"/>
      <c r="GNC34" s="169"/>
      <c r="GND34" s="169"/>
      <c r="GNE34" s="169"/>
      <c r="GNF34" s="169"/>
      <c r="GNG34" s="169"/>
      <c r="GNH34" s="169"/>
      <c r="GNI34" s="169"/>
      <c r="GNJ34" s="169"/>
      <c r="GNK34" s="169"/>
      <c r="GNL34" s="169"/>
      <c r="GNM34" s="169"/>
      <c r="GNN34" s="169"/>
      <c r="GNO34" s="169"/>
      <c r="GNP34" s="169"/>
      <c r="GNQ34" s="169"/>
      <c r="GNR34" s="169"/>
      <c r="GNS34" s="169"/>
      <c r="GNT34" s="169"/>
      <c r="GNU34" s="169"/>
      <c r="GNV34" s="169"/>
      <c r="GNW34" s="169"/>
      <c r="GNX34" s="169"/>
      <c r="GNY34" s="169"/>
      <c r="GNZ34" s="169"/>
      <c r="GOA34" s="169"/>
      <c r="GOB34" s="169"/>
      <c r="GOC34" s="169"/>
      <c r="GOD34" s="169"/>
      <c r="GOE34" s="169"/>
      <c r="GOF34" s="169"/>
      <c r="GOG34" s="169"/>
      <c r="GOH34" s="169"/>
      <c r="GOI34" s="169"/>
      <c r="GOJ34" s="169"/>
      <c r="GOK34" s="169"/>
      <c r="GOL34" s="169"/>
      <c r="GOM34" s="169"/>
      <c r="GON34" s="169"/>
      <c r="GOO34" s="169"/>
      <c r="GOP34" s="169"/>
      <c r="GOQ34" s="169"/>
      <c r="GOR34" s="169"/>
      <c r="GOS34" s="169"/>
      <c r="GOT34" s="169"/>
      <c r="GOU34" s="169"/>
      <c r="GOV34" s="169"/>
      <c r="GOW34" s="169"/>
      <c r="GOX34" s="169"/>
      <c r="GOY34" s="169"/>
      <c r="GOZ34" s="169"/>
      <c r="GPA34" s="169"/>
      <c r="GPB34" s="169"/>
      <c r="GPC34" s="169"/>
      <c r="GPD34" s="169"/>
      <c r="GPE34" s="169"/>
      <c r="GPF34" s="169"/>
      <c r="GPG34" s="169"/>
      <c r="GPH34" s="169"/>
      <c r="GPI34" s="169"/>
      <c r="GPJ34" s="169"/>
      <c r="GPK34" s="169"/>
      <c r="GPL34" s="169"/>
      <c r="GPM34" s="169"/>
      <c r="GPN34" s="169"/>
      <c r="GPO34" s="169"/>
      <c r="GPP34" s="169"/>
      <c r="GPQ34" s="169"/>
      <c r="GPR34" s="169"/>
      <c r="GPS34" s="169"/>
      <c r="GPT34" s="169"/>
      <c r="GPU34" s="169"/>
      <c r="GPV34" s="169"/>
      <c r="GPW34" s="169"/>
      <c r="GPX34" s="169"/>
      <c r="GPY34" s="169"/>
      <c r="GPZ34" s="169"/>
      <c r="GQA34" s="169"/>
      <c r="GQB34" s="169"/>
      <c r="GQC34" s="169"/>
      <c r="GQD34" s="169"/>
      <c r="GQE34" s="169"/>
      <c r="GQF34" s="169"/>
      <c r="GQG34" s="169"/>
      <c r="GQH34" s="169"/>
      <c r="GQI34" s="169"/>
      <c r="GQJ34" s="169"/>
      <c r="GQK34" s="169"/>
      <c r="GQL34" s="169"/>
      <c r="GQM34" s="169"/>
      <c r="GQN34" s="169"/>
      <c r="GQO34" s="169"/>
      <c r="GQP34" s="169"/>
      <c r="GQQ34" s="169"/>
      <c r="GQR34" s="169"/>
      <c r="GQS34" s="169"/>
      <c r="GQT34" s="169"/>
      <c r="GQU34" s="169"/>
      <c r="GQV34" s="169"/>
      <c r="GQW34" s="169"/>
      <c r="GQX34" s="169"/>
      <c r="GQY34" s="169"/>
      <c r="GQZ34" s="169"/>
      <c r="GRA34" s="169"/>
      <c r="GRB34" s="169"/>
      <c r="GRC34" s="169"/>
      <c r="GRD34" s="169"/>
      <c r="GRE34" s="169"/>
      <c r="GRF34" s="169"/>
      <c r="GRG34" s="169"/>
      <c r="GRH34" s="169"/>
      <c r="GRI34" s="169"/>
      <c r="GRJ34" s="169"/>
      <c r="GRK34" s="169"/>
      <c r="GRL34" s="169"/>
      <c r="GRM34" s="169"/>
      <c r="GRN34" s="169"/>
      <c r="GRO34" s="169"/>
      <c r="GRP34" s="169"/>
      <c r="GRQ34" s="169"/>
      <c r="GRR34" s="169"/>
      <c r="GRS34" s="169"/>
      <c r="GRT34" s="169"/>
      <c r="GRU34" s="169"/>
      <c r="GRV34" s="169"/>
      <c r="GRW34" s="169"/>
      <c r="GRX34" s="169"/>
      <c r="GRY34" s="169"/>
      <c r="GRZ34" s="169"/>
      <c r="GSA34" s="169"/>
      <c r="GSB34" s="169"/>
      <c r="GSC34" s="169"/>
      <c r="GSD34" s="169"/>
      <c r="GSE34" s="169"/>
      <c r="GSF34" s="169"/>
      <c r="GSG34" s="169"/>
      <c r="GSH34" s="169"/>
      <c r="GSI34" s="169"/>
      <c r="GSJ34" s="169"/>
      <c r="GSK34" s="169"/>
      <c r="GSL34" s="169"/>
      <c r="GSM34" s="169"/>
      <c r="GSN34" s="169"/>
      <c r="GSO34" s="169"/>
      <c r="GSP34" s="169"/>
      <c r="GSQ34" s="169"/>
      <c r="GSR34" s="169"/>
      <c r="GSS34" s="169"/>
      <c r="GST34" s="169"/>
      <c r="GSU34" s="169"/>
      <c r="GSV34" s="169"/>
      <c r="GSW34" s="169"/>
      <c r="GSX34" s="169"/>
      <c r="GSY34" s="169"/>
      <c r="GSZ34" s="169"/>
      <c r="GTA34" s="169"/>
      <c r="GTB34" s="169"/>
      <c r="GTC34" s="169"/>
      <c r="GTD34" s="169"/>
      <c r="GTE34" s="169"/>
      <c r="GTF34" s="169"/>
      <c r="GTG34" s="169"/>
      <c r="GTH34" s="169"/>
      <c r="GTI34" s="169"/>
      <c r="GTJ34" s="169"/>
      <c r="GTK34" s="169"/>
      <c r="GTL34" s="169"/>
      <c r="GTM34" s="169"/>
      <c r="GTN34" s="169"/>
      <c r="GTO34" s="169"/>
      <c r="GTP34" s="169"/>
      <c r="GTQ34" s="169"/>
      <c r="GTR34" s="169"/>
      <c r="GTS34" s="169"/>
      <c r="GTT34" s="169"/>
      <c r="GTU34" s="169"/>
      <c r="GTV34" s="169"/>
      <c r="GTW34" s="169"/>
      <c r="GTX34" s="169"/>
      <c r="GTY34" s="169"/>
      <c r="GTZ34" s="169"/>
      <c r="GUA34" s="169"/>
      <c r="GUB34" s="169"/>
      <c r="GUC34" s="169"/>
      <c r="GUD34" s="169"/>
      <c r="GUE34" s="169"/>
      <c r="GUF34" s="169"/>
      <c r="GUG34" s="169"/>
      <c r="GUH34" s="169"/>
      <c r="GUI34" s="169"/>
      <c r="GUJ34" s="169"/>
      <c r="GUK34" s="169"/>
      <c r="GUL34" s="169"/>
      <c r="GUM34" s="169"/>
      <c r="GUN34" s="169"/>
      <c r="GUO34" s="169"/>
      <c r="GUP34" s="169"/>
      <c r="GUQ34" s="169"/>
      <c r="GUR34" s="169"/>
      <c r="GUS34" s="169"/>
      <c r="GUT34" s="169"/>
      <c r="GUU34" s="169"/>
      <c r="GUV34" s="169"/>
      <c r="GUW34" s="169"/>
      <c r="GUX34" s="169"/>
      <c r="GUY34" s="169"/>
      <c r="GUZ34" s="169"/>
      <c r="GVA34" s="169"/>
      <c r="GVB34" s="169"/>
      <c r="GVC34" s="169"/>
      <c r="GVD34" s="169"/>
      <c r="GVE34" s="169"/>
      <c r="GVF34" s="169"/>
      <c r="GVG34" s="169"/>
      <c r="GVH34" s="169"/>
      <c r="GVI34" s="169"/>
      <c r="GVJ34" s="169"/>
      <c r="GVK34" s="169"/>
      <c r="GVL34" s="169"/>
      <c r="GVM34" s="169"/>
      <c r="GVN34" s="169"/>
      <c r="GVO34" s="169"/>
      <c r="GVP34" s="169"/>
      <c r="GVQ34" s="169"/>
      <c r="GVR34" s="169"/>
      <c r="GVS34" s="169"/>
      <c r="GVT34" s="169"/>
      <c r="GVU34" s="169"/>
      <c r="GVV34" s="169"/>
      <c r="GVW34" s="169"/>
      <c r="GVX34" s="169"/>
      <c r="GVY34" s="169"/>
      <c r="GVZ34" s="169"/>
      <c r="GWA34" s="169"/>
      <c r="GWB34" s="169"/>
      <c r="GWC34" s="169"/>
      <c r="GWD34" s="169"/>
      <c r="GWE34" s="169"/>
      <c r="GWF34" s="169"/>
      <c r="GWG34" s="169"/>
      <c r="GWH34" s="169"/>
      <c r="GWI34" s="169"/>
      <c r="GWJ34" s="169"/>
      <c r="GWK34" s="169"/>
      <c r="GWL34" s="169"/>
      <c r="GWM34" s="169"/>
      <c r="GWN34" s="169"/>
      <c r="GWO34" s="169"/>
      <c r="GWP34" s="169"/>
      <c r="GWQ34" s="169"/>
      <c r="GWR34" s="169"/>
      <c r="GWS34" s="169"/>
      <c r="GWT34" s="169"/>
      <c r="GWU34" s="169"/>
      <c r="GWV34" s="169"/>
      <c r="GWW34" s="169"/>
      <c r="GWX34" s="169"/>
      <c r="GWY34" s="169"/>
      <c r="GWZ34" s="169"/>
      <c r="GXA34" s="169"/>
      <c r="GXB34" s="169"/>
      <c r="GXC34" s="169"/>
      <c r="GXD34" s="169"/>
      <c r="GXE34" s="169"/>
      <c r="GXF34" s="169"/>
      <c r="GXG34" s="169"/>
      <c r="GXH34" s="169"/>
      <c r="GXI34" s="169"/>
      <c r="GXJ34" s="169"/>
      <c r="GXK34" s="169"/>
      <c r="GXL34" s="169"/>
      <c r="GXM34" s="169"/>
      <c r="GXN34" s="169"/>
      <c r="GXO34" s="169"/>
      <c r="GXP34" s="169"/>
      <c r="GXQ34" s="169"/>
      <c r="GXR34" s="169"/>
      <c r="GXS34" s="169"/>
      <c r="GXT34" s="169"/>
      <c r="GXU34" s="169"/>
      <c r="GXV34" s="169"/>
      <c r="GXW34" s="169"/>
      <c r="GXX34" s="169"/>
      <c r="GXY34" s="169"/>
      <c r="GXZ34" s="169"/>
      <c r="GYA34" s="169"/>
      <c r="GYB34" s="169"/>
      <c r="GYC34" s="169"/>
      <c r="GYD34" s="169"/>
      <c r="GYE34" s="169"/>
      <c r="GYF34" s="169"/>
      <c r="GYG34" s="169"/>
      <c r="GYH34" s="169"/>
      <c r="GYI34" s="169"/>
      <c r="GYJ34" s="169"/>
      <c r="GYK34" s="169"/>
      <c r="GYL34" s="169"/>
      <c r="GYM34" s="169"/>
      <c r="GYN34" s="169"/>
      <c r="GYO34" s="169"/>
      <c r="GYP34" s="169"/>
      <c r="GYQ34" s="169"/>
      <c r="GYR34" s="169"/>
      <c r="GYS34" s="169"/>
      <c r="GYT34" s="169"/>
      <c r="GYU34" s="169"/>
      <c r="GYV34" s="169"/>
      <c r="GYW34" s="169"/>
      <c r="GYX34" s="169"/>
      <c r="GYY34" s="169"/>
      <c r="GYZ34" s="169"/>
      <c r="GZA34" s="169"/>
      <c r="GZB34" s="169"/>
      <c r="GZC34" s="169"/>
      <c r="GZD34" s="169"/>
      <c r="GZE34" s="169"/>
      <c r="GZF34" s="169"/>
      <c r="GZG34" s="169"/>
      <c r="GZH34" s="169"/>
      <c r="GZI34" s="169"/>
      <c r="GZJ34" s="169"/>
      <c r="GZK34" s="169"/>
      <c r="GZL34" s="169"/>
      <c r="GZM34" s="169"/>
      <c r="GZN34" s="169"/>
      <c r="GZO34" s="169"/>
      <c r="GZP34" s="169"/>
      <c r="GZQ34" s="169"/>
      <c r="GZR34" s="169"/>
      <c r="GZS34" s="169"/>
      <c r="GZT34" s="169"/>
      <c r="GZU34" s="169"/>
      <c r="GZV34" s="169"/>
      <c r="GZW34" s="169"/>
      <c r="GZX34" s="169"/>
      <c r="GZY34" s="169"/>
      <c r="GZZ34" s="169"/>
      <c r="HAA34" s="169"/>
      <c r="HAB34" s="169"/>
      <c r="HAC34" s="169"/>
      <c r="HAD34" s="169"/>
      <c r="HAE34" s="169"/>
      <c r="HAF34" s="169"/>
      <c r="HAG34" s="169"/>
      <c r="HAH34" s="169"/>
      <c r="HAI34" s="169"/>
      <c r="HAJ34" s="169"/>
      <c r="HAK34" s="169"/>
      <c r="HAL34" s="169"/>
      <c r="HAM34" s="169"/>
      <c r="HAN34" s="169"/>
      <c r="HAO34" s="169"/>
      <c r="HAP34" s="169"/>
      <c r="HAQ34" s="169"/>
      <c r="HAR34" s="169"/>
      <c r="HAS34" s="169"/>
      <c r="HAT34" s="169"/>
      <c r="HAU34" s="169"/>
      <c r="HAV34" s="169"/>
      <c r="HAW34" s="169"/>
      <c r="HAX34" s="169"/>
      <c r="HAY34" s="169"/>
      <c r="HAZ34" s="169"/>
      <c r="HBA34" s="169"/>
      <c r="HBB34" s="169"/>
      <c r="HBC34" s="169"/>
      <c r="HBD34" s="169"/>
      <c r="HBE34" s="169"/>
      <c r="HBF34" s="169"/>
      <c r="HBG34" s="169"/>
      <c r="HBH34" s="169"/>
      <c r="HBI34" s="169"/>
      <c r="HBJ34" s="169"/>
      <c r="HBK34" s="169"/>
      <c r="HBL34" s="169"/>
      <c r="HBM34" s="169"/>
      <c r="HBN34" s="169"/>
      <c r="HBO34" s="169"/>
      <c r="HBP34" s="169"/>
      <c r="HBQ34" s="169"/>
      <c r="HBR34" s="169"/>
      <c r="HBS34" s="169"/>
      <c r="HBT34" s="169"/>
      <c r="HBU34" s="169"/>
      <c r="HBV34" s="169"/>
      <c r="HBW34" s="169"/>
      <c r="HBX34" s="169"/>
      <c r="HBY34" s="169"/>
      <c r="HBZ34" s="169"/>
      <c r="HCA34" s="169"/>
      <c r="HCB34" s="169"/>
      <c r="HCC34" s="169"/>
      <c r="HCD34" s="169"/>
      <c r="HCE34" s="169"/>
      <c r="HCF34" s="169"/>
      <c r="HCG34" s="169"/>
      <c r="HCH34" s="169"/>
      <c r="HCI34" s="169"/>
      <c r="HCJ34" s="169"/>
      <c r="HCK34" s="169"/>
      <c r="HCL34" s="169"/>
      <c r="HCM34" s="169"/>
      <c r="HCN34" s="169"/>
      <c r="HCO34" s="169"/>
      <c r="HCP34" s="169"/>
      <c r="HCQ34" s="169"/>
      <c r="HCR34" s="169"/>
      <c r="HCS34" s="169"/>
      <c r="HCT34" s="169"/>
      <c r="HCU34" s="169"/>
      <c r="HCV34" s="169"/>
      <c r="HCW34" s="169"/>
      <c r="HCX34" s="169"/>
      <c r="HCY34" s="169"/>
      <c r="HCZ34" s="169"/>
      <c r="HDA34" s="169"/>
      <c r="HDB34" s="169"/>
      <c r="HDC34" s="169"/>
      <c r="HDD34" s="169"/>
      <c r="HDE34" s="169"/>
      <c r="HDF34" s="169"/>
      <c r="HDG34" s="169"/>
      <c r="HDH34" s="169"/>
      <c r="HDI34" s="169"/>
      <c r="HDJ34" s="169"/>
      <c r="HDK34" s="169"/>
      <c r="HDL34" s="169"/>
      <c r="HDM34" s="169"/>
      <c r="HDN34" s="169"/>
      <c r="HDO34" s="169"/>
      <c r="HDP34" s="169"/>
      <c r="HDQ34" s="169"/>
      <c r="HDR34" s="169"/>
      <c r="HDS34" s="169"/>
      <c r="HDT34" s="169"/>
      <c r="HDU34" s="169"/>
      <c r="HDV34" s="169"/>
      <c r="HDW34" s="169"/>
      <c r="HDX34" s="169"/>
      <c r="HDY34" s="169"/>
      <c r="HDZ34" s="169"/>
      <c r="HEA34" s="169"/>
      <c r="HEB34" s="169"/>
      <c r="HEC34" s="169"/>
      <c r="HED34" s="169"/>
      <c r="HEE34" s="169"/>
      <c r="HEF34" s="169"/>
      <c r="HEG34" s="169"/>
      <c r="HEH34" s="169"/>
      <c r="HEI34" s="169"/>
      <c r="HEJ34" s="169"/>
      <c r="HEK34" s="169"/>
      <c r="HEL34" s="169"/>
      <c r="HEM34" s="169"/>
      <c r="HEN34" s="169"/>
      <c r="HEO34" s="169"/>
      <c r="HEP34" s="169"/>
      <c r="HEQ34" s="169"/>
      <c r="HER34" s="169"/>
      <c r="HES34" s="169"/>
      <c r="HET34" s="169"/>
      <c r="HEU34" s="169"/>
      <c r="HEV34" s="169"/>
      <c r="HEW34" s="169"/>
      <c r="HEX34" s="169"/>
      <c r="HEY34" s="169"/>
      <c r="HEZ34" s="169"/>
      <c r="HFA34" s="169"/>
      <c r="HFB34" s="169"/>
      <c r="HFC34" s="169"/>
      <c r="HFD34" s="169"/>
      <c r="HFE34" s="169"/>
      <c r="HFF34" s="169"/>
      <c r="HFG34" s="169"/>
      <c r="HFH34" s="169"/>
      <c r="HFI34" s="169"/>
      <c r="HFJ34" s="169"/>
      <c r="HFK34" s="169"/>
      <c r="HFL34" s="169"/>
      <c r="HFM34" s="169"/>
      <c r="HFN34" s="169"/>
      <c r="HFO34" s="169"/>
      <c r="HFP34" s="169"/>
      <c r="HFQ34" s="169"/>
      <c r="HFR34" s="169"/>
      <c r="HFS34" s="169"/>
      <c r="HFT34" s="169"/>
      <c r="HFU34" s="169"/>
      <c r="HFV34" s="169"/>
      <c r="HFW34" s="169"/>
      <c r="HFX34" s="169"/>
      <c r="HFY34" s="169"/>
      <c r="HFZ34" s="169"/>
      <c r="HGA34" s="169"/>
      <c r="HGB34" s="169"/>
      <c r="HGC34" s="169"/>
      <c r="HGD34" s="169"/>
      <c r="HGE34" s="169"/>
      <c r="HGF34" s="169"/>
      <c r="HGG34" s="169"/>
      <c r="HGH34" s="169"/>
      <c r="HGI34" s="169"/>
      <c r="HGJ34" s="169"/>
      <c r="HGK34" s="169"/>
      <c r="HGL34" s="169"/>
      <c r="HGM34" s="169"/>
      <c r="HGN34" s="169"/>
      <c r="HGO34" s="169"/>
      <c r="HGP34" s="169"/>
      <c r="HGQ34" s="169"/>
      <c r="HGR34" s="169"/>
      <c r="HGS34" s="169"/>
      <c r="HGT34" s="169"/>
      <c r="HGU34" s="169"/>
      <c r="HGV34" s="169"/>
      <c r="HGW34" s="169"/>
      <c r="HGX34" s="169"/>
      <c r="HGY34" s="169"/>
      <c r="HGZ34" s="169"/>
      <c r="HHA34" s="169"/>
      <c r="HHB34" s="169"/>
      <c r="HHC34" s="169"/>
      <c r="HHD34" s="169"/>
      <c r="HHE34" s="169"/>
      <c r="HHF34" s="169"/>
      <c r="HHG34" s="169"/>
      <c r="HHH34" s="169"/>
      <c r="HHI34" s="169"/>
      <c r="HHJ34" s="169"/>
      <c r="HHK34" s="169"/>
      <c r="HHL34" s="169"/>
      <c r="HHM34" s="169"/>
      <c r="HHN34" s="169"/>
      <c r="HHO34" s="169"/>
      <c r="HHP34" s="169"/>
      <c r="HHQ34" s="169"/>
      <c r="HHR34" s="169"/>
      <c r="HHS34" s="169"/>
      <c r="HHT34" s="169"/>
      <c r="HHU34" s="169"/>
      <c r="HHV34" s="169"/>
      <c r="HHW34" s="169"/>
      <c r="HHX34" s="169"/>
      <c r="HHY34" s="169"/>
      <c r="HHZ34" s="169"/>
      <c r="HIA34" s="169"/>
      <c r="HIB34" s="169"/>
      <c r="HIC34" s="169"/>
      <c r="HID34" s="169"/>
      <c r="HIE34" s="169"/>
      <c r="HIF34" s="169"/>
      <c r="HIG34" s="169"/>
      <c r="HIH34" s="169"/>
      <c r="HII34" s="169"/>
      <c r="HIJ34" s="169"/>
      <c r="HIK34" s="169"/>
      <c r="HIL34" s="169"/>
      <c r="HIM34" s="169"/>
      <c r="HIN34" s="169"/>
      <c r="HIO34" s="169"/>
      <c r="HIP34" s="169"/>
      <c r="HIQ34" s="169"/>
      <c r="HIR34" s="169"/>
      <c r="HIS34" s="169"/>
      <c r="HIT34" s="169"/>
      <c r="HIU34" s="169"/>
      <c r="HIV34" s="169"/>
      <c r="HIW34" s="169"/>
      <c r="HIX34" s="169"/>
      <c r="HIY34" s="169"/>
      <c r="HIZ34" s="169"/>
      <c r="HJA34" s="169"/>
      <c r="HJB34" s="169"/>
      <c r="HJC34" s="169"/>
      <c r="HJD34" s="169"/>
      <c r="HJE34" s="169"/>
      <c r="HJF34" s="169"/>
      <c r="HJG34" s="169"/>
      <c r="HJH34" s="169"/>
      <c r="HJI34" s="169"/>
      <c r="HJJ34" s="169"/>
      <c r="HJK34" s="169"/>
      <c r="HJL34" s="169"/>
      <c r="HJM34" s="169"/>
      <c r="HJN34" s="169"/>
      <c r="HJO34" s="169"/>
      <c r="HJP34" s="169"/>
      <c r="HJQ34" s="169"/>
      <c r="HJR34" s="169"/>
      <c r="HJS34" s="169"/>
      <c r="HJT34" s="169"/>
      <c r="HJU34" s="169"/>
      <c r="HJV34" s="169"/>
      <c r="HJW34" s="169"/>
      <c r="HJX34" s="169"/>
      <c r="HJY34" s="169"/>
      <c r="HJZ34" s="169"/>
      <c r="HKA34" s="169"/>
      <c r="HKB34" s="169"/>
      <c r="HKC34" s="169"/>
      <c r="HKD34" s="169"/>
      <c r="HKE34" s="169"/>
      <c r="HKF34" s="169"/>
      <c r="HKG34" s="169"/>
      <c r="HKH34" s="169"/>
      <c r="HKI34" s="169"/>
      <c r="HKJ34" s="169"/>
      <c r="HKK34" s="169"/>
      <c r="HKL34" s="169"/>
      <c r="HKM34" s="169"/>
      <c r="HKN34" s="169"/>
      <c r="HKO34" s="169"/>
      <c r="HKP34" s="169"/>
      <c r="HKQ34" s="169"/>
      <c r="HKR34" s="169"/>
      <c r="HKS34" s="169"/>
      <c r="HKT34" s="169"/>
      <c r="HKU34" s="169"/>
      <c r="HKV34" s="169"/>
      <c r="HKW34" s="169"/>
      <c r="HKX34" s="169"/>
      <c r="HKY34" s="169"/>
      <c r="HKZ34" s="169"/>
      <c r="HLA34" s="169"/>
      <c r="HLB34" s="169"/>
      <c r="HLC34" s="169"/>
      <c r="HLD34" s="169"/>
      <c r="HLE34" s="169"/>
      <c r="HLF34" s="169"/>
      <c r="HLG34" s="169"/>
      <c r="HLH34" s="169"/>
      <c r="HLI34" s="169"/>
      <c r="HLJ34" s="169"/>
      <c r="HLK34" s="169"/>
      <c r="HLL34" s="169"/>
      <c r="HLM34" s="169"/>
      <c r="HLN34" s="169"/>
      <c r="HLO34" s="169"/>
      <c r="HLP34" s="169"/>
      <c r="HLQ34" s="169"/>
      <c r="HLR34" s="169"/>
      <c r="HLS34" s="169"/>
      <c r="HLT34" s="169"/>
      <c r="HLU34" s="169"/>
      <c r="HLV34" s="169"/>
      <c r="HLW34" s="169"/>
      <c r="HLX34" s="169"/>
      <c r="HLY34" s="169"/>
      <c r="HLZ34" s="169"/>
      <c r="HMA34" s="169"/>
      <c r="HMB34" s="169"/>
      <c r="HMC34" s="169"/>
      <c r="HMD34" s="169"/>
      <c r="HME34" s="169"/>
      <c r="HMF34" s="169"/>
      <c r="HMG34" s="169"/>
      <c r="HMH34" s="169"/>
      <c r="HMI34" s="169"/>
      <c r="HMJ34" s="169"/>
      <c r="HMK34" s="169"/>
      <c r="HML34" s="169"/>
      <c r="HMM34" s="169"/>
      <c r="HMN34" s="169"/>
      <c r="HMO34" s="169"/>
      <c r="HMP34" s="169"/>
      <c r="HMQ34" s="169"/>
      <c r="HMR34" s="169"/>
      <c r="HMS34" s="169"/>
      <c r="HMT34" s="169"/>
      <c r="HMU34" s="169"/>
      <c r="HMV34" s="169"/>
      <c r="HMW34" s="169"/>
      <c r="HMX34" s="169"/>
      <c r="HMY34" s="169"/>
      <c r="HMZ34" s="169"/>
      <c r="HNA34" s="169"/>
      <c r="HNB34" s="169"/>
      <c r="HNC34" s="169"/>
      <c r="HND34" s="169"/>
      <c r="HNE34" s="169"/>
      <c r="HNF34" s="169"/>
      <c r="HNG34" s="169"/>
      <c r="HNH34" s="169"/>
      <c r="HNI34" s="169"/>
      <c r="HNJ34" s="169"/>
      <c r="HNK34" s="169"/>
      <c r="HNL34" s="169"/>
      <c r="HNM34" s="169"/>
      <c r="HNN34" s="169"/>
      <c r="HNO34" s="169"/>
      <c r="HNP34" s="169"/>
      <c r="HNQ34" s="169"/>
      <c r="HNR34" s="169"/>
      <c r="HNS34" s="169"/>
      <c r="HNT34" s="169"/>
      <c r="HNU34" s="169"/>
      <c r="HNV34" s="169"/>
      <c r="HNW34" s="169"/>
      <c r="HNX34" s="169"/>
      <c r="HNY34" s="169"/>
      <c r="HNZ34" s="169"/>
      <c r="HOA34" s="169"/>
      <c r="HOB34" s="169"/>
      <c r="HOC34" s="169"/>
      <c r="HOD34" s="169"/>
      <c r="HOE34" s="169"/>
      <c r="HOF34" s="169"/>
      <c r="HOG34" s="169"/>
      <c r="HOH34" s="169"/>
      <c r="HOI34" s="169"/>
      <c r="HOJ34" s="169"/>
      <c r="HOK34" s="169"/>
      <c r="HOL34" s="169"/>
      <c r="HOM34" s="169"/>
      <c r="HON34" s="169"/>
      <c r="HOO34" s="169"/>
      <c r="HOP34" s="169"/>
      <c r="HOQ34" s="169"/>
      <c r="HOR34" s="169"/>
      <c r="HOS34" s="169"/>
      <c r="HOT34" s="169"/>
      <c r="HOU34" s="169"/>
      <c r="HOV34" s="169"/>
      <c r="HOW34" s="169"/>
      <c r="HOX34" s="169"/>
      <c r="HOY34" s="169"/>
      <c r="HOZ34" s="169"/>
      <c r="HPA34" s="169"/>
      <c r="HPB34" s="169"/>
      <c r="HPC34" s="169"/>
      <c r="HPD34" s="169"/>
      <c r="HPE34" s="169"/>
      <c r="HPF34" s="169"/>
      <c r="HPG34" s="169"/>
      <c r="HPH34" s="169"/>
      <c r="HPI34" s="169"/>
      <c r="HPJ34" s="169"/>
      <c r="HPK34" s="169"/>
      <c r="HPL34" s="169"/>
      <c r="HPM34" s="169"/>
      <c r="HPN34" s="169"/>
      <c r="HPO34" s="169"/>
      <c r="HPP34" s="169"/>
      <c r="HPQ34" s="169"/>
      <c r="HPR34" s="169"/>
      <c r="HPS34" s="169"/>
      <c r="HPT34" s="169"/>
      <c r="HPU34" s="169"/>
      <c r="HPV34" s="169"/>
      <c r="HPW34" s="169"/>
      <c r="HPX34" s="169"/>
      <c r="HPY34" s="169"/>
      <c r="HPZ34" s="169"/>
      <c r="HQA34" s="169"/>
      <c r="HQB34" s="169"/>
      <c r="HQC34" s="169"/>
      <c r="HQD34" s="169"/>
      <c r="HQE34" s="169"/>
      <c r="HQF34" s="169"/>
      <c r="HQG34" s="169"/>
      <c r="HQH34" s="169"/>
      <c r="HQI34" s="169"/>
      <c r="HQJ34" s="169"/>
      <c r="HQK34" s="169"/>
      <c r="HQL34" s="169"/>
      <c r="HQM34" s="169"/>
      <c r="HQN34" s="169"/>
      <c r="HQO34" s="169"/>
      <c r="HQP34" s="169"/>
      <c r="HQQ34" s="169"/>
      <c r="HQR34" s="169"/>
      <c r="HQS34" s="169"/>
      <c r="HQT34" s="169"/>
      <c r="HQU34" s="169"/>
      <c r="HQV34" s="169"/>
      <c r="HQW34" s="169"/>
      <c r="HQX34" s="169"/>
      <c r="HQY34" s="169"/>
      <c r="HQZ34" s="169"/>
      <c r="HRA34" s="169"/>
      <c r="HRB34" s="169"/>
      <c r="HRC34" s="169"/>
      <c r="HRD34" s="169"/>
      <c r="HRE34" s="169"/>
      <c r="HRF34" s="169"/>
      <c r="HRG34" s="169"/>
      <c r="HRH34" s="169"/>
      <c r="HRI34" s="169"/>
      <c r="HRJ34" s="169"/>
      <c r="HRK34" s="169"/>
      <c r="HRL34" s="169"/>
      <c r="HRM34" s="169"/>
      <c r="HRN34" s="169"/>
      <c r="HRO34" s="169"/>
      <c r="HRP34" s="169"/>
      <c r="HRQ34" s="169"/>
      <c r="HRR34" s="169"/>
      <c r="HRS34" s="169"/>
      <c r="HRT34" s="169"/>
      <c r="HRU34" s="169"/>
      <c r="HRV34" s="169"/>
      <c r="HRW34" s="169"/>
      <c r="HRX34" s="169"/>
      <c r="HRY34" s="169"/>
      <c r="HRZ34" s="169"/>
      <c r="HSA34" s="169"/>
      <c r="HSB34" s="169"/>
      <c r="HSC34" s="169"/>
      <c r="HSD34" s="169"/>
      <c r="HSE34" s="169"/>
      <c r="HSF34" s="169"/>
      <c r="HSG34" s="169"/>
      <c r="HSH34" s="169"/>
      <c r="HSI34" s="169"/>
      <c r="HSJ34" s="169"/>
      <c r="HSK34" s="169"/>
      <c r="HSL34" s="169"/>
      <c r="HSM34" s="169"/>
      <c r="HSN34" s="169"/>
      <c r="HSO34" s="169"/>
      <c r="HSP34" s="169"/>
      <c r="HSQ34" s="169"/>
      <c r="HSR34" s="169"/>
      <c r="HSS34" s="169"/>
      <c r="HST34" s="169"/>
      <c r="HSU34" s="169"/>
      <c r="HSV34" s="169"/>
      <c r="HSW34" s="169"/>
      <c r="HSX34" s="169"/>
      <c r="HSY34" s="169"/>
      <c r="HSZ34" s="169"/>
      <c r="HTA34" s="169"/>
      <c r="HTB34" s="169"/>
      <c r="HTC34" s="169"/>
      <c r="HTD34" s="169"/>
      <c r="HTE34" s="169"/>
      <c r="HTF34" s="169"/>
      <c r="HTG34" s="169"/>
      <c r="HTH34" s="169"/>
      <c r="HTI34" s="169"/>
      <c r="HTJ34" s="169"/>
      <c r="HTK34" s="169"/>
      <c r="HTL34" s="169"/>
      <c r="HTM34" s="169"/>
      <c r="HTN34" s="169"/>
      <c r="HTO34" s="169"/>
      <c r="HTP34" s="169"/>
      <c r="HTQ34" s="169"/>
      <c r="HTR34" s="169"/>
      <c r="HTS34" s="169"/>
      <c r="HTT34" s="169"/>
      <c r="HTU34" s="169"/>
      <c r="HTV34" s="169"/>
      <c r="HTW34" s="169"/>
      <c r="HTX34" s="169"/>
      <c r="HTY34" s="169"/>
      <c r="HTZ34" s="169"/>
      <c r="HUA34" s="169"/>
      <c r="HUB34" s="169"/>
      <c r="HUC34" s="169"/>
      <c r="HUD34" s="169"/>
      <c r="HUE34" s="169"/>
      <c r="HUF34" s="169"/>
      <c r="HUG34" s="169"/>
      <c r="HUH34" s="169"/>
      <c r="HUI34" s="169"/>
      <c r="HUJ34" s="169"/>
      <c r="HUK34" s="169"/>
      <c r="HUL34" s="169"/>
      <c r="HUM34" s="169"/>
      <c r="HUN34" s="169"/>
      <c r="HUO34" s="169"/>
      <c r="HUP34" s="169"/>
      <c r="HUQ34" s="169"/>
      <c r="HUR34" s="169"/>
      <c r="HUS34" s="169"/>
      <c r="HUT34" s="169"/>
      <c r="HUU34" s="169"/>
      <c r="HUV34" s="169"/>
      <c r="HUW34" s="169"/>
      <c r="HUX34" s="169"/>
      <c r="HUY34" s="169"/>
      <c r="HUZ34" s="169"/>
      <c r="HVA34" s="169"/>
      <c r="HVB34" s="169"/>
      <c r="HVC34" s="169"/>
      <c r="HVD34" s="169"/>
      <c r="HVE34" s="169"/>
      <c r="HVF34" s="169"/>
      <c r="HVG34" s="169"/>
      <c r="HVH34" s="169"/>
      <c r="HVI34" s="169"/>
      <c r="HVJ34" s="169"/>
      <c r="HVK34" s="169"/>
      <c r="HVL34" s="169"/>
      <c r="HVM34" s="169"/>
      <c r="HVN34" s="169"/>
      <c r="HVO34" s="169"/>
      <c r="HVP34" s="169"/>
      <c r="HVQ34" s="169"/>
      <c r="HVR34" s="169"/>
      <c r="HVS34" s="169"/>
      <c r="HVT34" s="169"/>
      <c r="HVU34" s="169"/>
      <c r="HVV34" s="169"/>
      <c r="HVW34" s="169"/>
      <c r="HVX34" s="169"/>
      <c r="HVY34" s="169"/>
      <c r="HVZ34" s="169"/>
      <c r="HWA34" s="169"/>
      <c r="HWB34" s="169"/>
      <c r="HWC34" s="169"/>
      <c r="HWD34" s="169"/>
      <c r="HWE34" s="169"/>
      <c r="HWF34" s="169"/>
      <c r="HWG34" s="169"/>
      <c r="HWH34" s="169"/>
      <c r="HWI34" s="169"/>
      <c r="HWJ34" s="169"/>
      <c r="HWK34" s="169"/>
      <c r="HWL34" s="169"/>
      <c r="HWM34" s="169"/>
      <c r="HWN34" s="169"/>
      <c r="HWO34" s="169"/>
      <c r="HWP34" s="169"/>
      <c r="HWQ34" s="169"/>
      <c r="HWR34" s="169"/>
      <c r="HWS34" s="169"/>
      <c r="HWT34" s="169"/>
      <c r="HWU34" s="169"/>
      <c r="HWV34" s="169"/>
      <c r="HWW34" s="169"/>
      <c r="HWX34" s="169"/>
      <c r="HWY34" s="169"/>
      <c r="HWZ34" s="169"/>
      <c r="HXA34" s="169"/>
      <c r="HXB34" s="169"/>
      <c r="HXC34" s="169"/>
      <c r="HXD34" s="169"/>
      <c r="HXE34" s="169"/>
      <c r="HXF34" s="169"/>
      <c r="HXG34" s="169"/>
      <c r="HXH34" s="169"/>
      <c r="HXI34" s="169"/>
      <c r="HXJ34" s="169"/>
      <c r="HXK34" s="169"/>
      <c r="HXL34" s="169"/>
      <c r="HXM34" s="169"/>
      <c r="HXN34" s="169"/>
      <c r="HXO34" s="169"/>
      <c r="HXP34" s="169"/>
      <c r="HXQ34" s="169"/>
      <c r="HXR34" s="169"/>
      <c r="HXS34" s="169"/>
      <c r="HXT34" s="169"/>
      <c r="HXU34" s="169"/>
      <c r="HXV34" s="169"/>
      <c r="HXW34" s="169"/>
      <c r="HXX34" s="169"/>
      <c r="HXY34" s="169"/>
      <c r="HXZ34" s="169"/>
      <c r="HYA34" s="169"/>
      <c r="HYB34" s="169"/>
      <c r="HYC34" s="169"/>
      <c r="HYD34" s="169"/>
      <c r="HYE34" s="169"/>
      <c r="HYF34" s="169"/>
      <c r="HYG34" s="169"/>
      <c r="HYH34" s="169"/>
      <c r="HYI34" s="169"/>
      <c r="HYJ34" s="169"/>
      <c r="HYK34" s="169"/>
      <c r="HYL34" s="169"/>
      <c r="HYM34" s="169"/>
      <c r="HYN34" s="169"/>
      <c r="HYO34" s="169"/>
      <c r="HYP34" s="169"/>
      <c r="HYQ34" s="169"/>
      <c r="HYR34" s="169"/>
      <c r="HYS34" s="169"/>
      <c r="HYT34" s="169"/>
      <c r="HYU34" s="169"/>
      <c r="HYV34" s="169"/>
      <c r="HYW34" s="169"/>
      <c r="HYX34" s="169"/>
      <c r="HYY34" s="169"/>
      <c r="HYZ34" s="169"/>
      <c r="HZA34" s="169"/>
      <c r="HZB34" s="169"/>
      <c r="HZC34" s="169"/>
      <c r="HZD34" s="169"/>
      <c r="HZE34" s="169"/>
      <c r="HZF34" s="169"/>
      <c r="HZG34" s="169"/>
      <c r="HZH34" s="169"/>
      <c r="HZI34" s="169"/>
      <c r="HZJ34" s="169"/>
      <c r="HZK34" s="169"/>
      <c r="HZL34" s="169"/>
      <c r="HZM34" s="169"/>
      <c r="HZN34" s="169"/>
      <c r="HZO34" s="169"/>
      <c r="HZP34" s="169"/>
      <c r="HZQ34" s="169"/>
      <c r="HZR34" s="169"/>
      <c r="HZS34" s="169"/>
      <c r="HZT34" s="169"/>
      <c r="HZU34" s="169"/>
      <c r="HZV34" s="169"/>
      <c r="HZW34" s="169"/>
      <c r="HZX34" s="169"/>
      <c r="HZY34" s="169"/>
      <c r="HZZ34" s="169"/>
      <c r="IAA34" s="169"/>
      <c r="IAB34" s="169"/>
      <c r="IAC34" s="169"/>
      <c r="IAD34" s="169"/>
      <c r="IAE34" s="169"/>
      <c r="IAF34" s="169"/>
      <c r="IAG34" s="169"/>
      <c r="IAH34" s="169"/>
      <c r="IAI34" s="169"/>
      <c r="IAJ34" s="169"/>
      <c r="IAK34" s="169"/>
      <c r="IAL34" s="169"/>
      <c r="IAM34" s="169"/>
      <c r="IAN34" s="169"/>
      <c r="IAO34" s="169"/>
      <c r="IAP34" s="169"/>
      <c r="IAQ34" s="169"/>
      <c r="IAR34" s="169"/>
      <c r="IAS34" s="169"/>
      <c r="IAT34" s="169"/>
      <c r="IAU34" s="169"/>
      <c r="IAV34" s="169"/>
      <c r="IAW34" s="169"/>
      <c r="IAX34" s="169"/>
      <c r="IAY34" s="169"/>
      <c r="IAZ34" s="169"/>
      <c r="IBA34" s="169"/>
      <c r="IBB34" s="169"/>
      <c r="IBC34" s="169"/>
      <c r="IBD34" s="169"/>
      <c r="IBE34" s="169"/>
      <c r="IBF34" s="169"/>
      <c r="IBG34" s="169"/>
      <c r="IBH34" s="169"/>
      <c r="IBI34" s="169"/>
      <c r="IBJ34" s="169"/>
      <c r="IBK34" s="169"/>
      <c r="IBL34" s="169"/>
      <c r="IBM34" s="169"/>
      <c r="IBN34" s="169"/>
      <c r="IBO34" s="169"/>
      <c r="IBP34" s="169"/>
      <c r="IBQ34" s="169"/>
      <c r="IBR34" s="169"/>
      <c r="IBS34" s="169"/>
      <c r="IBT34" s="169"/>
      <c r="IBU34" s="169"/>
      <c r="IBV34" s="169"/>
      <c r="IBW34" s="169"/>
      <c r="IBX34" s="169"/>
      <c r="IBY34" s="169"/>
      <c r="IBZ34" s="169"/>
      <c r="ICA34" s="169"/>
      <c r="ICB34" s="169"/>
      <c r="ICC34" s="169"/>
      <c r="ICD34" s="169"/>
      <c r="ICE34" s="169"/>
      <c r="ICF34" s="169"/>
      <c r="ICG34" s="169"/>
      <c r="ICH34" s="169"/>
      <c r="ICI34" s="169"/>
      <c r="ICJ34" s="169"/>
      <c r="ICK34" s="169"/>
      <c r="ICL34" s="169"/>
      <c r="ICM34" s="169"/>
      <c r="ICN34" s="169"/>
      <c r="ICO34" s="169"/>
      <c r="ICP34" s="169"/>
      <c r="ICQ34" s="169"/>
      <c r="ICR34" s="169"/>
      <c r="ICS34" s="169"/>
      <c r="ICT34" s="169"/>
      <c r="ICU34" s="169"/>
      <c r="ICV34" s="169"/>
      <c r="ICW34" s="169"/>
      <c r="ICX34" s="169"/>
      <c r="ICY34" s="169"/>
      <c r="ICZ34" s="169"/>
      <c r="IDA34" s="169"/>
      <c r="IDB34" s="169"/>
      <c r="IDC34" s="169"/>
      <c r="IDD34" s="169"/>
      <c r="IDE34" s="169"/>
      <c r="IDF34" s="169"/>
      <c r="IDG34" s="169"/>
      <c r="IDH34" s="169"/>
      <c r="IDI34" s="169"/>
      <c r="IDJ34" s="169"/>
      <c r="IDK34" s="169"/>
      <c r="IDL34" s="169"/>
      <c r="IDM34" s="169"/>
      <c r="IDN34" s="169"/>
      <c r="IDO34" s="169"/>
      <c r="IDP34" s="169"/>
      <c r="IDQ34" s="169"/>
      <c r="IDR34" s="169"/>
      <c r="IDS34" s="169"/>
      <c r="IDT34" s="169"/>
      <c r="IDU34" s="169"/>
      <c r="IDV34" s="169"/>
      <c r="IDW34" s="169"/>
      <c r="IDX34" s="169"/>
      <c r="IDY34" s="169"/>
      <c r="IDZ34" s="169"/>
      <c r="IEA34" s="169"/>
      <c r="IEB34" s="169"/>
      <c r="IEC34" s="169"/>
      <c r="IED34" s="169"/>
      <c r="IEE34" s="169"/>
      <c r="IEF34" s="169"/>
      <c r="IEG34" s="169"/>
      <c r="IEH34" s="169"/>
      <c r="IEI34" s="169"/>
      <c r="IEJ34" s="169"/>
      <c r="IEK34" s="169"/>
      <c r="IEL34" s="169"/>
      <c r="IEM34" s="169"/>
      <c r="IEN34" s="169"/>
      <c r="IEO34" s="169"/>
      <c r="IEP34" s="169"/>
      <c r="IEQ34" s="169"/>
      <c r="IER34" s="169"/>
      <c r="IES34" s="169"/>
      <c r="IET34" s="169"/>
      <c r="IEU34" s="169"/>
      <c r="IEV34" s="169"/>
      <c r="IEW34" s="169"/>
      <c r="IEX34" s="169"/>
      <c r="IEY34" s="169"/>
      <c r="IEZ34" s="169"/>
      <c r="IFA34" s="169"/>
      <c r="IFB34" s="169"/>
      <c r="IFC34" s="169"/>
      <c r="IFD34" s="169"/>
      <c r="IFE34" s="169"/>
      <c r="IFF34" s="169"/>
      <c r="IFG34" s="169"/>
      <c r="IFH34" s="169"/>
      <c r="IFI34" s="169"/>
      <c r="IFJ34" s="169"/>
      <c r="IFK34" s="169"/>
      <c r="IFL34" s="169"/>
      <c r="IFM34" s="169"/>
      <c r="IFN34" s="169"/>
      <c r="IFO34" s="169"/>
      <c r="IFP34" s="169"/>
      <c r="IFQ34" s="169"/>
      <c r="IFR34" s="169"/>
      <c r="IFS34" s="169"/>
      <c r="IFT34" s="169"/>
      <c r="IFU34" s="169"/>
      <c r="IFV34" s="169"/>
      <c r="IFW34" s="169"/>
      <c r="IFX34" s="169"/>
      <c r="IFY34" s="169"/>
      <c r="IFZ34" s="169"/>
      <c r="IGA34" s="169"/>
      <c r="IGB34" s="169"/>
      <c r="IGC34" s="169"/>
      <c r="IGD34" s="169"/>
      <c r="IGE34" s="169"/>
      <c r="IGF34" s="169"/>
      <c r="IGG34" s="169"/>
      <c r="IGH34" s="169"/>
      <c r="IGI34" s="169"/>
      <c r="IGJ34" s="169"/>
      <c r="IGK34" s="169"/>
      <c r="IGL34" s="169"/>
      <c r="IGM34" s="169"/>
      <c r="IGN34" s="169"/>
      <c r="IGO34" s="169"/>
      <c r="IGP34" s="169"/>
      <c r="IGQ34" s="169"/>
      <c r="IGR34" s="169"/>
      <c r="IGS34" s="169"/>
      <c r="IGT34" s="169"/>
      <c r="IGU34" s="169"/>
      <c r="IGV34" s="169"/>
      <c r="IGW34" s="169"/>
      <c r="IGX34" s="169"/>
      <c r="IGY34" s="169"/>
      <c r="IGZ34" s="169"/>
      <c r="IHA34" s="169"/>
      <c r="IHB34" s="169"/>
      <c r="IHC34" s="169"/>
      <c r="IHD34" s="169"/>
      <c r="IHE34" s="169"/>
      <c r="IHF34" s="169"/>
      <c r="IHG34" s="169"/>
      <c r="IHH34" s="169"/>
      <c r="IHI34" s="169"/>
      <c r="IHJ34" s="169"/>
      <c r="IHK34" s="169"/>
      <c r="IHL34" s="169"/>
      <c r="IHM34" s="169"/>
      <c r="IHN34" s="169"/>
      <c r="IHO34" s="169"/>
      <c r="IHP34" s="169"/>
      <c r="IHQ34" s="169"/>
      <c r="IHR34" s="169"/>
      <c r="IHS34" s="169"/>
      <c r="IHT34" s="169"/>
      <c r="IHU34" s="169"/>
      <c r="IHV34" s="169"/>
      <c r="IHW34" s="169"/>
      <c r="IHX34" s="169"/>
      <c r="IHY34" s="169"/>
      <c r="IHZ34" s="169"/>
      <c r="IIA34" s="169"/>
      <c r="IIB34" s="169"/>
      <c r="IIC34" s="169"/>
      <c r="IID34" s="169"/>
      <c r="IIE34" s="169"/>
      <c r="IIF34" s="169"/>
      <c r="IIG34" s="169"/>
      <c r="IIH34" s="169"/>
      <c r="III34" s="169"/>
      <c r="IIJ34" s="169"/>
      <c r="IIK34" s="169"/>
      <c r="IIL34" s="169"/>
      <c r="IIM34" s="169"/>
      <c r="IIN34" s="169"/>
      <c r="IIO34" s="169"/>
      <c r="IIP34" s="169"/>
      <c r="IIQ34" s="169"/>
      <c r="IIR34" s="169"/>
      <c r="IIS34" s="169"/>
      <c r="IIT34" s="169"/>
      <c r="IIU34" s="169"/>
      <c r="IIV34" s="169"/>
      <c r="IIW34" s="169"/>
      <c r="IIX34" s="169"/>
      <c r="IIY34" s="169"/>
      <c r="IIZ34" s="169"/>
      <c r="IJA34" s="169"/>
      <c r="IJB34" s="169"/>
      <c r="IJC34" s="169"/>
      <c r="IJD34" s="169"/>
      <c r="IJE34" s="169"/>
      <c r="IJF34" s="169"/>
      <c r="IJG34" s="169"/>
      <c r="IJH34" s="169"/>
      <c r="IJI34" s="169"/>
      <c r="IJJ34" s="169"/>
      <c r="IJK34" s="169"/>
      <c r="IJL34" s="169"/>
      <c r="IJM34" s="169"/>
      <c r="IJN34" s="169"/>
      <c r="IJO34" s="169"/>
      <c r="IJP34" s="169"/>
      <c r="IJQ34" s="169"/>
      <c r="IJR34" s="169"/>
      <c r="IJS34" s="169"/>
      <c r="IJT34" s="169"/>
      <c r="IJU34" s="169"/>
      <c r="IJV34" s="169"/>
      <c r="IJW34" s="169"/>
      <c r="IJX34" s="169"/>
      <c r="IJY34" s="169"/>
      <c r="IJZ34" s="169"/>
      <c r="IKA34" s="169"/>
      <c r="IKB34" s="169"/>
      <c r="IKC34" s="169"/>
      <c r="IKD34" s="169"/>
      <c r="IKE34" s="169"/>
      <c r="IKF34" s="169"/>
      <c r="IKG34" s="169"/>
      <c r="IKH34" s="169"/>
      <c r="IKI34" s="169"/>
      <c r="IKJ34" s="169"/>
      <c r="IKK34" s="169"/>
      <c r="IKL34" s="169"/>
      <c r="IKM34" s="169"/>
      <c r="IKN34" s="169"/>
      <c r="IKO34" s="169"/>
      <c r="IKP34" s="169"/>
      <c r="IKQ34" s="169"/>
      <c r="IKR34" s="169"/>
      <c r="IKS34" s="169"/>
      <c r="IKT34" s="169"/>
      <c r="IKU34" s="169"/>
      <c r="IKV34" s="169"/>
      <c r="IKW34" s="169"/>
      <c r="IKX34" s="169"/>
      <c r="IKY34" s="169"/>
      <c r="IKZ34" s="169"/>
      <c r="ILA34" s="169"/>
      <c r="ILB34" s="169"/>
      <c r="ILC34" s="169"/>
      <c r="ILD34" s="169"/>
      <c r="ILE34" s="169"/>
      <c r="ILF34" s="169"/>
      <c r="ILG34" s="169"/>
      <c r="ILH34" s="169"/>
      <c r="ILI34" s="169"/>
      <c r="ILJ34" s="169"/>
      <c r="ILK34" s="169"/>
      <c r="ILL34" s="169"/>
      <c r="ILM34" s="169"/>
      <c r="ILN34" s="169"/>
      <c r="ILO34" s="169"/>
      <c r="ILP34" s="169"/>
      <c r="ILQ34" s="169"/>
      <c r="ILR34" s="169"/>
      <c r="ILS34" s="169"/>
      <c r="ILT34" s="169"/>
      <c r="ILU34" s="169"/>
      <c r="ILV34" s="169"/>
      <c r="ILW34" s="169"/>
      <c r="ILX34" s="169"/>
      <c r="ILY34" s="169"/>
      <c r="ILZ34" s="169"/>
      <c r="IMA34" s="169"/>
      <c r="IMB34" s="169"/>
      <c r="IMC34" s="169"/>
      <c r="IMD34" s="169"/>
      <c r="IME34" s="169"/>
      <c r="IMF34" s="169"/>
      <c r="IMG34" s="169"/>
      <c r="IMH34" s="169"/>
      <c r="IMI34" s="169"/>
      <c r="IMJ34" s="169"/>
      <c r="IMK34" s="169"/>
      <c r="IML34" s="169"/>
      <c r="IMM34" s="169"/>
      <c r="IMN34" s="169"/>
      <c r="IMO34" s="169"/>
      <c r="IMP34" s="169"/>
      <c r="IMQ34" s="169"/>
      <c r="IMR34" s="169"/>
      <c r="IMS34" s="169"/>
      <c r="IMT34" s="169"/>
      <c r="IMU34" s="169"/>
      <c r="IMV34" s="169"/>
      <c r="IMW34" s="169"/>
      <c r="IMX34" s="169"/>
      <c r="IMY34" s="169"/>
      <c r="IMZ34" s="169"/>
      <c r="INA34" s="169"/>
      <c r="INB34" s="169"/>
      <c r="INC34" s="169"/>
      <c r="IND34" s="169"/>
      <c r="INE34" s="169"/>
      <c r="INF34" s="169"/>
      <c r="ING34" s="169"/>
      <c r="INH34" s="169"/>
      <c r="INI34" s="169"/>
      <c r="INJ34" s="169"/>
      <c r="INK34" s="169"/>
      <c r="INL34" s="169"/>
      <c r="INM34" s="169"/>
      <c r="INN34" s="169"/>
      <c r="INO34" s="169"/>
      <c r="INP34" s="169"/>
      <c r="INQ34" s="169"/>
      <c r="INR34" s="169"/>
      <c r="INS34" s="169"/>
      <c r="INT34" s="169"/>
      <c r="INU34" s="169"/>
      <c r="INV34" s="169"/>
      <c r="INW34" s="169"/>
      <c r="INX34" s="169"/>
      <c r="INY34" s="169"/>
      <c r="INZ34" s="169"/>
      <c r="IOA34" s="169"/>
      <c r="IOB34" s="169"/>
      <c r="IOC34" s="169"/>
      <c r="IOD34" s="169"/>
      <c r="IOE34" s="169"/>
      <c r="IOF34" s="169"/>
      <c r="IOG34" s="169"/>
      <c r="IOH34" s="169"/>
      <c r="IOI34" s="169"/>
      <c r="IOJ34" s="169"/>
      <c r="IOK34" s="169"/>
      <c r="IOL34" s="169"/>
      <c r="IOM34" s="169"/>
      <c r="ION34" s="169"/>
      <c r="IOO34" s="169"/>
      <c r="IOP34" s="169"/>
      <c r="IOQ34" s="169"/>
      <c r="IOR34" s="169"/>
      <c r="IOS34" s="169"/>
      <c r="IOT34" s="169"/>
      <c r="IOU34" s="169"/>
      <c r="IOV34" s="169"/>
      <c r="IOW34" s="169"/>
      <c r="IOX34" s="169"/>
      <c r="IOY34" s="169"/>
      <c r="IOZ34" s="169"/>
      <c r="IPA34" s="169"/>
      <c r="IPB34" s="169"/>
      <c r="IPC34" s="169"/>
      <c r="IPD34" s="169"/>
      <c r="IPE34" s="169"/>
      <c r="IPF34" s="169"/>
      <c r="IPG34" s="169"/>
      <c r="IPH34" s="169"/>
      <c r="IPI34" s="169"/>
      <c r="IPJ34" s="169"/>
      <c r="IPK34" s="169"/>
      <c r="IPL34" s="169"/>
      <c r="IPM34" s="169"/>
      <c r="IPN34" s="169"/>
      <c r="IPO34" s="169"/>
      <c r="IPP34" s="169"/>
      <c r="IPQ34" s="169"/>
      <c r="IPR34" s="169"/>
      <c r="IPS34" s="169"/>
      <c r="IPT34" s="169"/>
      <c r="IPU34" s="169"/>
      <c r="IPV34" s="169"/>
      <c r="IPW34" s="169"/>
      <c r="IPX34" s="169"/>
      <c r="IPY34" s="169"/>
      <c r="IPZ34" s="169"/>
      <c r="IQA34" s="169"/>
      <c r="IQB34" s="169"/>
      <c r="IQC34" s="169"/>
      <c r="IQD34" s="169"/>
      <c r="IQE34" s="169"/>
      <c r="IQF34" s="169"/>
      <c r="IQG34" s="169"/>
      <c r="IQH34" s="169"/>
      <c r="IQI34" s="169"/>
      <c r="IQJ34" s="169"/>
      <c r="IQK34" s="169"/>
      <c r="IQL34" s="169"/>
      <c r="IQM34" s="169"/>
      <c r="IQN34" s="169"/>
      <c r="IQO34" s="169"/>
      <c r="IQP34" s="169"/>
      <c r="IQQ34" s="169"/>
      <c r="IQR34" s="169"/>
      <c r="IQS34" s="169"/>
      <c r="IQT34" s="169"/>
      <c r="IQU34" s="169"/>
      <c r="IQV34" s="169"/>
      <c r="IQW34" s="169"/>
      <c r="IQX34" s="169"/>
      <c r="IQY34" s="169"/>
      <c r="IQZ34" s="169"/>
      <c r="IRA34" s="169"/>
      <c r="IRB34" s="169"/>
      <c r="IRC34" s="169"/>
      <c r="IRD34" s="169"/>
      <c r="IRE34" s="169"/>
      <c r="IRF34" s="169"/>
      <c r="IRG34" s="169"/>
      <c r="IRH34" s="169"/>
      <c r="IRI34" s="169"/>
      <c r="IRJ34" s="169"/>
      <c r="IRK34" s="169"/>
      <c r="IRL34" s="169"/>
      <c r="IRM34" s="169"/>
      <c r="IRN34" s="169"/>
      <c r="IRO34" s="169"/>
      <c r="IRP34" s="169"/>
      <c r="IRQ34" s="169"/>
      <c r="IRR34" s="169"/>
      <c r="IRS34" s="169"/>
      <c r="IRT34" s="169"/>
      <c r="IRU34" s="169"/>
      <c r="IRV34" s="169"/>
      <c r="IRW34" s="169"/>
      <c r="IRX34" s="169"/>
      <c r="IRY34" s="169"/>
      <c r="IRZ34" s="169"/>
      <c r="ISA34" s="169"/>
      <c r="ISB34" s="169"/>
      <c r="ISC34" s="169"/>
      <c r="ISD34" s="169"/>
      <c r="ISE34" s="169"/>
      <c r="ISF34" s="169"/>
      <c r="ISG34" s="169"/>
      <c r="ISH34" s="169"/>
      <c r="ISI34" s="169"/>
      <c r="ISJ34" s="169"/>
      <c r="ISK34" s="169"/>
      <c r="ISL34" s="169"/>
      <c r="ISM34" s="169"/>
      <c r="ISN34" s="169"/>
      <c r="ISO34" s="169"/>
      <c r="ISP34" s="169"/>
      <c r="ISQ34" s="169"/>
      <c r="ISR34" s="169"/>
      <c r="ISS34" s="169"/>
      <c r="IST34" s="169"/>
      <c r="ISU34" s="169"/>
      <c r="ISV34" s="169"/>
      <c r="ISW34" s="169"/>
      <c r="ISX34" s="169"/>
      <c r="ISY34" s="169"/>
      <c r="ISZ34" s="169"/>
      <c r="ITA34" s="169"/>
      <c r="ITB34" s="169"/>
      <c r="ITC34" s="169"/>
      <c r="ITD34" s="169"/>
      <c r="ITE34" s="169"/>
      <c r="ITF34" s="169"/>
      <c r="ITG34" s="169"/>
      <c r="ITH34" s="169"/>
      <c r="ITI34" s="169"/>
      <c r="ITJ34" s="169"/>
      <c r="ITK34" s="169"/>
      <c r="ITL34" s="169"/>
      <c r="ITM34" s="169"/>
      <c r="ITN34" s="169"/>
      <c r="ITO34" s="169"/>
      <c r="ITP34" s="169"/>
      <c r="ITQ34" s="169"/>
      <c r="ITR34" s="169"/>
      <c r="ITS34" s="169"/>
      <c r="ITT34" s="169"/>
      <c r="ITU34" s="169"/>
      <c r="ITV34" s="169"/>
      <c r="ITW34" s="169"/>
      <c r="ITX34" s="169"/>
      <c r="ITY34" s="169"/>
      <c r="ITZ34" s="169"/>
      <c r="IUA34" s="169"/>
      <c r="IUB34" s="169"/>
      <c r="IUC34" s="169"/>
      <c r="IUD34" s="169"/>
      <c r="IUE34" s="169"/>
      <c r="IUF34" s="169"/>
      <c r="IUG34" s="169"/>
      <c r="IUH34" s="169"/>
      <c r="IUI34" s="169"/>
      <c r="IUJ34" s="169"/>
      <c r="IUK34" s="169"/>
      <c r="IUL34" s="169"/>
      <c r="IUM34" s="169"/>
      <c r="IUN34" s="169"/>
      <c r="IUO34" s="169"/>
      <c r="IUP34" s="169"/>
      <c r="IUQ34" s="169"/>
      <c r="IUR34" s="169"/>
      <c r="IUS34" s="169"/>
      <c r="IUT34" s="169"/>
      <c r="IUU34" s="169"/>
      <c r="IUV34" s="169"/>
      <c r="IUW34" s="169"/>
      <c r="IUX34" s="169"/>
      <c r="IUY34" s="169"/>
      <c r="IUZ34" s="169"/>
      <c r="IVA34" s="169"/>
      <c r="IVB34" s="169"/>
      <c r="IVC34" s="169"/>
      <c r="IVD34" s="169"/>
      <c r="IVE34" s="169"/>
      <c r="IVF34" s="169"/>
      <c r="IVG34" s="169"/>
      <c r="IVH34" s="169"/>
      <c r="IVI34" s="169"/>
      <c r="IVJ34" s="169"/>
      <c r="IVK34" s="169"/>
      <c r="IVL34" s="169"/>
      <c r="IVM34" s="169"/>
      <c r="IVN34" s="169"/>
      <c r="IVO34" s="169"/>
      <c r="IVP34" s="169"/>
      <c r="IVQ34" s="169"/>
      <c r="IVR34" s="169"/>
      <c r="IVS34" s="169"/>
      <c r="IVT34" s="169"/>
      <c r="IVU34" s="169"/>
      <c r="IVV34" s="169"/>
      <c r="IVW34" s="169"/>
      <c r="IVX34" s="169"/>
      <c r="IVY34" s="169"/>
      <c r="IVZ34" s="169"/>
      <c r="IWA34" s="169"/>
      <c r="IWB34" s="169"/>
      <c r="IWC34" s="169"/>
      <c r="IWD34" s="169"/>
      <c r="IWE34" s="169"/>
      <c r="IWF34" s="169"/>
      <c r="IWG34" s="169"/>
      <c r="IWH34" s="169"/>
      <c r="IWI34" s="169"/>
      <c r="IWJ34" s="169"/>
      <c r="IWK34" s="169"/>
      <c r="IWL34" s="169"/>
      <c r="IWM34" s="169"/>
      <c r="IWN34" s="169"/>
      <c r="IWO34" s="169"/>
      <c r="IWP34" s="169"/>
      <c r="IWQ34" s="169"/>
      <c r="IWR34" s="169"/>
      <c r="IWS34" s="169"/>
      <c r="IWT34" s="169"/>
      <c r="IWU34" s="169"/>
      <c r="IWV34" s="169"/>
      <c r="IWW34" s="169"/>
      <c r="IWX34" s="169"/>
      <c r="IWY34" s="169"/>
      <c r="IWZ34" s="169"/>
      <c r="IXA34" s="169"/>
      <c r="IXB34" s="169"/>
      <c r="IXC34" s="169"/>
      <c r="IXD34" s="169"/>
      <c r="IXE34" s="169"/>
      <c r="IXF34" s="169"/>
      <c r="IXG34" s="169"/>
      <c r="IXH34" s="169"/>
      <c r="IXI34" s="169"/>
      <c r="IXJ34" s="169"/>
      <c r="IXK34" s="169"/>
      <c r="IXL34" s="169"/>
      <c r="IXM34" s="169"/>
      <c r="IXN34" s="169"/>
      <c r="IXO34" s="169"/>
      <c r="IXP34" s="169"/>
      <c r="IXQ34" s="169"/>
      <c r="IXR34" s="169"/>
      <c r="IXS34" s="169"/>
      <c r="IXT34" s="169"/>
      <c r="IXU34" s="169"/>
      <c r="IXV34" s="169"/>
      <c r="IXW34" s="169"/>
      <c r="IXX34" s="169"/>
      <c r="IXY34" s="169"/>
      <c r="IXZ34" s="169"/>
      <c r="IYA34" s="169"/>
      <c r="IYB34" s="169"/>
      <c r="IYC34" s="169"/>
      <c r="IYD34" s="169"/>
      <c r="IYE34" s="169"/>
      <c r="IYF34" s="169"/>
      <c r="IYG34" s="169"/>
      <c r="IYH34" s="169"/>
      <c r="IYI34" s="169"/>
      <c r="IYJ34" s="169"/>
      <c r="IYK34" s="169"/>
      <c r="IYL34" s="169"/>
      <c r="IYM34" s="169"/>
      <c r="IYN34" s="169"/>
      <c r="IYO34" s="169"/>
      <c r="IYP34" s="169"/>
      <c r="IYQ34" s="169"/>
      <c r="IYR34" s="169"/>
      <c r="IYS34" s="169"/>
      <c r="IYT34" s="169"/>
      <c r="IYU34" s="169"/>
      <c r="IYV34" s="169"/>
      <c r="IYW34" s="169"/>
      <c r="IYX34" s="169"/>
      <c r="IYY34" s="169"/>
      <c r="IYZ34" s="169"/>
      <c r="IZA34" s="169"/>
      <c r="IZB34" s="169"/>
      <c r="IZC34" s="169"/>
      <c r="IZD34" s="169"/>
      <c r="IZE34" s="169"/>
      <c r="IZF34" s="169"/>
      <c r="IZG34" s="169"/>
      <c r="IZH34" s="169"/>
      <c r="IZI34" s="169"/>
      <c r="IZJ34" s="169"/>
      <c r="IZK34" s="169"/>
      <c r="IZL34" s="169"/>
      <c r="IZM34" s="169"/>
      <c r="IZN34" s="169"/>
      <c r="IZO34" s="169"/>
      <c r="IZP34" s="169"/>
      <c r="IZQ34" s="169"/>
      <c r="IZR34" s="169"/>
      <c r="IZS34" s="169"/>
      <c r="IZT34" s="169"/>
      <c r="IZU34" s="169"/>
      <c r="IZV34" s="169"/>
      <c r="IZW34" s="169"/>
      <c r="IZX34" s="169"/>
      <c r="IZY34" s="169"/>
      <c r="IZZ34" s="169"/>
      <c r="JAA34" s="169"/>
      <c r="JAB34" s="169"/>
      <c r="JAC34" s="169"/>
      <c r="JAD34" s="169"/>
      <c r="JAE34" s="169"/>
      <c r="JAF34" s="169"/>
      <c r="JAG34" s="169"/>
      <c r="JAH34" s="169"/>
      <c r="JAI34" s="169"/>
      <c r="JAJ34" s="169"/>
      <c r="JAK34" s="169"/>
      <c r="JAL34" s="169"/>
      <c r="JAM34" s="169"/>
      <c r="JAN34" s="169"/>
      <c r="JAO34" s="169"/>
      <c r="JAP34" s="169"/>
      <c r="JAQ34" s="169"/>
      <c r="JAR34" s="169"/>
      <c r="JAS34" s="169"/>
      <c r="JAT34" s="169"/>
      <c r="JAU34" s="169"/>
      <c r="JAV34" s="169"/>
      <c r="JAW34" s="169"/>
      <c r="JAX34" s="169"/>
      <c r="JAY34" s="169"/>
      <c r="JAZ34" s="169"/>
      <c r="JBA34" s="169"/>
      <c r="JBB34" s="169"/>
      <c r="JBC34" s="169"/>
      <c r="JBD34" s="169"/>
      <c r="JBE34" s="169"/>
      <c r="JBF34" s="169"/>
      <c r="JBG34" s="169"/>
      <c r="JBH34" s="169"/>
      <c r="JBI34" s="169"/>
      <c r="JBJ34" s="169"/>
      <c r="JBK34" s="169"/>
      <c r="JBL34" s="169"/>
      <c r="JBM34" s="169"/>
      <c r="JBN34" s="169"/>
      <c r="JBO34" s="169"/>
      <c r="JBP34" s="169"/>
      <c r="JBQ34" s="169"/>
      <c r="JBR34" s="169"/>
      <c r="JBS34" s="169"/>
      <c r="JBT34" s="169"/>
      <c r="JBU34" s="169"/>
      <c r="JBV34" s="169"/>
      <c r="JBW34" s="169"/>
      <c r="JBX34" s="169"/>
      <c r="JBY34" s="169"/>
      <c r="JBZ34" s="169"/>
      <c r="JCA34" s="169"/>
      <c r="JCB34" s="169"/>
      <c r="JCC34" s="169"/>
      <c r="JCD34" s="169"/>
      <c r="JCE34" s="169"/>
      <c r="JCF34" s="169"/>
      <c r="JCG34" s="169"/>
      <c r="JCH34" s="169"/>
      <c r="JCI34" s="169"/>
      <c r="JCJ34" s="169"/>
      <c r="JCK34" s="169"/>
      <c r="JCL34" s="169"/>
      <c r="JCM34" s="169"/>
      <c r="JCN34" s="169"/>
      <c r="JCO34" s="169"/>
      <c r="JCP34" s="169"/>
      <c r="JCQ34" s="169"/>
      <c r="JCR34" s="169"/>
      <c r="JCS34" s="169"/>
      <c r="JCT34" s="169"/>
      <c r="JCU34" s="169"/>
      <c r="JCV34" s="169"/>
      <c r="JCW34" s="169"/>
      <c r="JCX34" s="169"/>
      <c r="JCY34" s="169"/>
      <c r="JCZ34" s="169"/>
      <c r="JDA34" s="169"/>
      <c r="JDB34" s="169"/>
      <c r="JDC34" s="169"/>
      <c r="JDD34" s="169"/>
      <c r="JDE34" s="169"/>
      <c r="JDF34" s="169"/>
      <c r="JDG34" s="169"/>
      <c r="JDH34" s="169"/>
      <c r="JDI34" s="169"/>
      <c r="JDJ34" s="169"/>
      <c r="JDK34" s="169"/>
      <c r="JDL34" s="169"/>
      <c r="JDM34" s="169"/>
      <c r="JDN34" s="169"/>
      <c r="JDO34" s="169"/>
      <c r="JDP34" s="169"/>
      <c r="JDQ34" s="169"/>
      <c r="JDR34" s="169"/>
      <c r="JDS34" s="169"/>
      <c r="JDT34" s="169"/>
      <c r="JDU34" s="169"/>
      <c r="JDV34" s="169"/>
      <c r="JDW34" s="169"/>
      <c r="JDX34" s="169"/>
      <c r="JDY34" s="169"/>
      <c r="JDZ34" s="169"/>
      <c r="JEA34" s="169"/>
      <c r="JEB34" s="169"/>
      <c r="JEC34" s="169"/>
      <c r="JED34" s="169"/>
      <c r="JEE34" s="169"/>
      <c r="JEF34" s="169"/>
      <c r="JEG34" s="169"/>
      <c r="JEH34" s="169"/>
      <c r="JEI34" s="169"/>
      <c r="JEJ34" s="169"/>
      <c r="JEK34" s="169"/>
      <c r="JEL34" s="169"/>
      <c r="JEM34" s="169"/>
      <c r="JEN34" s="169"/>
      <c r="JEO34" s="169"/>
      <c r="JEP34" s="169"/>
      <c r="JEQ34" s="169"/>
      <c r="JER34" s="169"/>
      <c r="JES34" s="169"/>
      <c r="JET34" s="169"/>
      <c r="JEU34" s="169"/>
      <c r="JEV34" s="169"/>
      <c r="JEW34" s="169"/>
      <c r="JEX34" s="169"/>
      <c r="JEY34" s="169"/>
      <c r="JEZ34" s="169"/>
      <c r="JFA34" s="169"/>
      <c r="JFB34" s="169"/>
      <c r="JFC34" s="169"/>
      <c r="JFD34" s="169"/>
      <c r="JFE34" s="169"/>
      <c r="JFF34" s="169"/>
      <c r="JFG34" s="169"/>
      <c r="JFH34" s="169"/>
      <c r="JFI34" s="169"/>
      <c r="JFJ34" s="169"/>
      <c r="JFK34" s="169"/>
      <c r="JFL34" s="169"/>
      <c r="JFM34" s="169"/>
      <c r="JFN34" s="169"/>
      <c r="JFO34" s="169"/>
      <c r="JFP34" s="169"/>
      <c r="JFQ34" s="169"/>
      <c r="JFR34" s="169"/>
      <c r="JFS34" s="169"/>
      <c r="JFT34" s="169"/>
      <c r="JFU34" s="169"/>
      <c r="JFV34" s="169"/>
      <c r="JFW34" s="169"/>
      <c r="JFX34" s="169"/>
      <c r="JFY34" s="169"/>
      <c r="JFZ34" s="169"/>
      <c r="JGA34" s="169"/>
      <c r="JGB34" s="169"/>
      <c r="JGC34" s="169"/>
      <c r="JGD34" s="169"/>
      <c r="JGE34" s="169"/>
      <c r="JGF34" s="169"/>
      <c r="JGG34" s="169"/>
      <c r="JGH34" s="169"/>
      <c r="JGI34" s="169"/>
      <c r="JGJ34" s="169"/>
      <c r="JGK34" s="169"/>
      <c r="JGL34" s="169"/>
      <c r="JGM34" s="169"/>
      <c r="JGN34" s="169"/>
      <c r="JGO34" s="169"/>
      <c r="JGP34" s="169"/>
      <c r="JGQ34" s="169"/>
      <c r="JGR34" s="169"/>
      <c r="JGS34" s="169"/>
      <c r="JGT34" s="169"/>
      <c r="JGU34" s="169"/>
      <c r="JGV34" s="169"/>
      <c r="JGW34" s="169"/>
      <c r="JGX34" s="169"/>
      <c r="JGY34" s="169"/>
      <c r="JGZ34" s="169"/>
      <c r="JHA34" s="169"/>
      <c r="JHB34" s="169"/>
      <c r="JHC34" s="169"/>
      <c r="JHD34" s="169"/>
      <c r="JHE34" s="169"/>
      <c r="JHF34" s="169"/>
      <c r="JHG34" s="169"/>
      <c r="JHH34" s="169"/>
      <c r="JHI34" s="169"/>
      <c r="JHJ34" s="169"/>
      <c r="JHK34" s="169"/>
      <c r="JHL34" s="169"/>
      <c r="JHM34" s="169"/>
      <c r="JHN34" s="169"/>
      <c r="JHO34" s="169"/>
      <c r="JHP34" s="169"/>
      <c r="JHQ34" s="169"/>
      <c r="JHR34" s="169"/>
      <c r="JHS34" s="169"/>
      <c r="JHT34" s="169"/>
      <c r="JHU34" s="169"/>
      <c r="JHV34" s="169"/>
      <c r="JHW34" s="169"/>
      <c r="JHX34" s="169"/>
      <c r="JHY34" s="169"/>
      <c r="JHZ34" s="169"/>
      <c r="JIA34" s="169"/>
      <c r="JIB34" s="169"/>
      <c r="JIC34" s="169"/>
      <c r="JID34" s="169"/>
      <c r="JIE34" s="169"/>
      <c r="JIF34" s="169"/>
      <c r="JIG34" s="169"/>
      <c r="JIH34" s="169"/>
      <c r="JII34" s="169"/>
      <c r="JIJ34" s="169"/>
      <c r="JIK34" s="169"/>
      <c r="JIL34" s="169"/>
      <c r="JIM34" s="169"/>
      <c r="JIN34" s="169"/>
      <c r="JIO34" s="169"/>
      <c r="JIP34" s="169"/>
      <c r="JIQ34" s="169"/>
      <c r="JIR34" s="169"/>
      <c r="JIS34" s="169"/>
      <c r="JIT34" s="169"/>
      <c r="JIU34" s="169"/>
      <c r="JIV34" s="169"/>
      <c r="JIW34" s="169"/>
      <c r="JIX34" s="169"/>
      <c r="JIY34" s="169"/>
      <c r="JIZ34" s="169"/>
      <c r="JJA34" s="169"/>
      <c r="JJB34" s="169"/>
      <c r="JJC34" s="169"/>
      <c r="JJD34" s="169"/>
      <c r="JJE34" s="169"/>
      <c r="JJF34" s="169"/>
      <c r="JJG34" s="169"/>
      <c r="JJH34" s="169"/>
      <c r="JJI34" s="169"/>
      <c r="JJJ34" s="169"/>
      <c r="JJK34" s="169"/>
      <c r="JJL34" s="169"/>
      <c r="JJM34" s="169"/>
      <c r="JJN34" s="169"/>
      <c r="JJO34" s="169"/>
      <c r="JJP34" s="169"/>
      <c r="JJQ34" s="169"/>
      <c r="JJR34" s="169"/>
      <c r="JJS34" s="169"/>
      <c r="JJT34" s="169"/>
      <c r="JJU34" s="169"/>
      <c r="JJV34" s="169"/>
      <c r="JJW34" s="169"/>
      <c r="JJX34" s="169"/>
      <c r="JJY34" s="169"/>
      <c r="JJZ34" s="169"/>
      <c r="JKA34" s="169"/>
      <c r="JKB34" s="169"/>
      <c r="JKC34" s="169"/>
      <c r="JKD34" s="169"/>
      <c r="JKE34" s="169"/>
      <c r="JKF34" s="169"/>
      <c r="JKG34" s="169"/>
      <c r="JKH34" s="169"/>
      <c r="JKI34" s="169"/>
      <c r="JKJ34" s="169"/>
      <c r="JKK34" s="169"/>
      <c r="JKL34" s="169"/>
      <c r="JKM34" s="169"/>
      <c r="JKN34" s="169"/>
      <c r="JKO34" s="169"/>
      <c r="JKP34" s="169"/>
      <c r="JKQ34" s="169"/>
      <c r="JKR34" s="169"/>
      <c r="JKS34" s="169"/>
      <c r="JKT34" s="169"/>
      <c r="JKU34" s="169"/>
      <c r="JKV34" s="169"/>
      <c r="JKW34" s="169"/>
      <c r="JKX34" s="169"/>
      <c r="JKY34" s="169"/>
      <c r="JKZ34" s="169"/>
      <c r="JLA34" s="169"/>
      <c r="JLB34" s="169"/>
      <c r="JLC34" s="169"/>
      <c r="JLD34" s="169"/>
      <c r="JLE34" s="169"/>
      <c r="JLF34" s="169"/>
      <c r="JLG34" s="169"/>
      <c r="JLH34" s="169"/>
      <c r="JLI34" s="169"/>
      <c r="JLJ34" s="169"/>
      <c r="JLK34" s="169"/>
      <c r="JLL34" s="169"/>
      <c r="JLM34" s="169"/>
      <c r="JLN34" s="169"/>
      <c r="JLO34" s="169"/>
      <c r="JLP34" s="169"/>
      <c r="JLQ34" s="169"/>
      <c r="JLR34" s="169"/>
      <c r="JLS34" s="169"/>
      <c r="JLT34" s="169"/>
      <c r="JLU34" s="169"/>
      <c r="JLV34" s="169"/>
      <c r="JLW34" s="169"/>
      <c r="JLX34" s="169"/>
      <c r="JLY34" s="169"/>
      <c r="JLZ34" s="169"/>
      <c r="JMA34" s="169"/>
      <c r="JMB34" s="169"/>
      <c r="JMC34" s="169"/>
      <c r="JMD34" s="169"/>
      <c r="JME34" s="169"/>
      <c r="JMF34" s="169"/>
      <c r="JMG34" s="169"/>
      <c r="JMH34" s="169"/>
      <c r="JMI34" s="169"/>
      <c r="JMJ34" s="169"/>
      <c r="JMK34" s="169"/>
      <c r="JML34" s="169"/>
      <c r="JMM34" s="169"/>
      <c r="JMN34" s="169"/>
      <c r="JMO34" s="169"/>
      <c r="JMP34" s="169"/>
      <c r="JMQ34" s="169"/>
      <c r="JMR34" s="169"/>
      <c r="JMS34" s="169"/>
      <c r="JMT34" s="169"/>
      <c r="JMU34" s="169"/>
      <c r="JMV34" s="169"/>
      <c r="JMW34" s="169"/>
      <c r="JMX34" s="169"/>
      <c r="JMY34" s="169"/>
      <c r="JMZ34" s="169"/>
      <c r="JNA34" s="169"/>
      <c r="JNB34" s="169"/>
      <c r="JNC34" s="169"/>
      <c r="JND34" s="169"/>
      <c r="JNE34" s="169"/>
      <c r="JNF34" s="169"/>
      <c r="JNG34" s="169"/>
      <c r="JNH34" s="169"/>
      <c r="JNI34" s="169"/>
      <c r="JNJ34" s="169"/>
      <c r="JNK34" s="169"/>
      <c r="JNL34" s="169"/>
      <c r="JNM34" s="169"/>
      <c r="JNN34" s="169"/>
      <c r="JNO34" s="169"/>
      <c r="JNP34" s="169"/>
      <c r="JNQ34" s="169"/>
      <c r="JNR34" s="169"/>
      <c r="JNS34" s="169"/>
      <c r="JNT34" s="169"/>
      <c r="JNU34" s="169"/>
      <c r="JNV34" s="169"/>
      <c r="JNW34" s="169"/>
      <c r="JNX34" s="169"/>
      <c r="JNY34" s="169"/>
      <c r="JNZ34" s="169"/>
      <c r="JOA34" s="169"/>
      <c r="JOB34" s="169"/>
      <c r="JOC34" s="169"/>
      <c r="JOD34" s="169"/>
      <c r="JOE34" s="169"/>
      <c r="JOF34" s="169"/>
      <c r="JOG34" s="169"/>
      <c r="JOH34" s="169"/>
      <c r="JOI34" s="169"/>
      <c r="JOJ34" s="169"/>
      <c r="JOK34" s="169"/>
      <c r="JOL34" s="169"/>
      <c r="JOM34" s="169"/>
      <c r="JON34" s="169"/>
      <c r="JOO34" s="169"/>
      <c r="JOP34" s="169"/>
      <c r="JOQ34" s="169"/>
      <c r="JOR34" s="169"/>
      <c r="JOS34" s="169"/>
      <c r="JOT34" s="169"/>
      <c r="JOU34" s="169"/>
      <c r="JOV34" s="169"/>
      <c r="JOW34" s="169"/>
      <c r="JOX34" s="169"/>
      <c r="JOY34" s="169"/>
      <c r="JOZ34" s="169"/>
      <c r="JPA34" s="169"/>
      <c r="JPB34" s="169"/>
      <c r="JPC34" s="169"/>
      <c r="JPD34" s="169"/>
      <c r="JPE34" s="169"/>
      <c r="JPF34" s="169"/>
      <c r="JPG34" s="169"/>
      <c r="JPH34" s="169"/>
      <c r="JPI34" s="169"/>
      <c r="JPJ34" s="169"/>
      <c r="JPK34" s="169"/>
      <c r="JPL34" s="169"/>
      <c r="JPM34" s="169"/>
      <c r="JPN34" s="169"/>
      <c r="JPO34" s="169"/>
      <c r="JPP34" s="169"/>
      <c r="JPQ34" s="169"/>
      <c r="JPR34" s="169"/>
      <c r="JPS34" s="169"/>
      <c r="JPT34" s="169"/>
      <c r="JPU34" s="169"/>
      <c r="JPV34" s="169"/>
      <c r="JPW34" s="169"/>
      <c r="JPX34" s="169"/>
      <c r="JPY34" s="169"/>
      <c r="JPZ34" s="169"/>
      <c r="JQA34" s="169"/>
      <c r="JQB34" s="169"/>
      <c r="JQC34" s="169"/>
      <c r="JQD34" s="169"/>
      <c r="JQE34" s="169"/>
      <c r="JQF34" s="169"/>
      <c r="JQG34" s="169"/>
      <c r="JQH34" s="169"/>
      <c r="JQI34" s="169"/>
      <c r="JQJ34" s="169"/>
      <c r="JQK34" s="169"/>
      <c r="JQL34" s="169"/>
      <c r="JQM34" s="169"/>
      <c r="JQN34" s="169"/>
      <c r="JQO34" s="169"/>
      <c r="JQP34" s="169"/>
      <c r="JQQ34" s="169"/>
      <c r="JQR34" s="169"/>
      <c r="JQS34" s="169"/>
      <c r="JQT34" s="169"/>
      <c r="JQU34" s="169"/>
      <c r="JQV34" s="169"/>
      <c r="JQW34" s="169"/>
      <c r="JQX34" s="169"/>
      <c r="JQY34" s="169"/>
      <c r="JQZ34" s="169"/>
      <c r="JRA34" s="169"/>
      <c r="JRB34" s="169"/>
      <c r="JRC34" s="169"/>
      <c r="JRD34" s="169"/>
      <c r="JRE34" s="169"/>
      <c r="JRF34" s="169"/>
      <c r="JRG34" s="169"/>
      <c r="JRH34" s="169"/>
      <c r="JRI34" s="169"/>
      <c r="JRJ34" s="169"/>
      <c r="JRK34" s="169"/>
      <c r="JRL34" s="169"/>
      <c r="JRM34" s="169"/>
      <c r="JRN34" s="169"/>
      <c r="JRO34" s="169"/>
      <c r="JRP34" s="169"/>
      <c r="JRQ34" s="169"/>
      <c r="JRR34" s="169"/>
      <c r="JRS34" s="169"/>
      <c r="JRT34" s="169"/>
      <c r="JRU34" s="169"/>
      <c r="JRV34" s="169"/>
      <c r="JRW34" s="169"/>
      <c r="JRX34" s="169"/>
      <c r="JRY34" s="169"/>
      <c r="JRZ34" s="169"/>
      <c r="JSA34" s="169"/>
      <c r="JSB34" s="169"/>
      <c r="JSC34" s="169"/>
      <c r="JSD34" s="169"/>
      <c r="JSE34" s="169"/>
      <c r="JSF34" s="169"/>
      <c r="JSG34" s="169"/>
      <c r="JSH34" s="169"/>
      <c r="JSI34" s="169"/>
      <c r="JSJ34" s="169"/>
      <c r="JSK34" s="169"/>
      <c r="JSL34" s="169"/>
      <c r="JSM34" s="169"/>
      <c r="JSN34" s="169"/>
      <c r="JSO34" s="169"/>
      <c r="JSP34" s="169"/>
      <c r="JSQ34" s="169"/>
      <c r="JSR34" s="169"/>
      <c r="JSS34" s="169"/>
      <c r="JST34" s="169"/>
      <c r="JSU34" s="169"/>
      <c r="JSV34" s="169"/>
      <c r="JSW34" s="169"/>
      <c r="JSX34" s="169"/>
      <c r="JSY34" s="169"/>
      <c r="JSZ34" s="169"/>
      <c r="JTA34" s="169"/>
      <c r="JTB34" s="169"/>
      <c r="JTC34" s="169"/>
      <c r="JTD34" s="169"/>
      <c r="JTE34" s="169"/>
      <c r="JTF34" s="169"/>
      <c r="JTG34" s="169"/>
      <c r="JTH34" s="169"/>
      <c r="JTI34" s="169"/>
      <c r="JTJ34" s="169"/>
      <c r="JTK34" s="169"/>
      <c r="JTL34" s="169"/>
      <c r="JTM34" s="169"/>
      <c r="JTN34" s="169"/>
      <c r="JTO34" s="169"/>
      <c r="JTP34" s="169"/>
      <c r="JTQ34" s="169"/>
      <c r="JTR34" s="169"/>
      <c r="JTS34" s="169"/>
      <c r="JTT34" s="169"/>
      <c r="JTU34" s="169"/>
      <c r="JTV34" s="169"/>
      <c r="JTW34" s="169"/>
      <c r="JTX34" s="169"/>
      <c r="JTY34" s="169"/>
      <c r="JTZ34" s="169"/>
      <c r="JUA34" s="169"/>
      <c r="JUB34" s="169"/>
      <c r="JUC34" s="169"/>
      <c r="JUD34" s="169"/>
      <c r="JUE34" s="169"/>
      <c r="JUF34" s="169"/>
      <c r="JUG34" s="169"/>
      <c r="JUH34" s="169"/>
      <c r="JUI34" s="169"/>
      <c r="JUJ34" s="169"/>
      <c r="JUK34" s="169"/>
      <c r="JUL34" s="169"/>
      <c r="JUM34" s="169"/>
      <c r="JUN34" s="169"/>
      <c r="JUO34" s="169"/>
      <c r="JUP34" s="169"/>
      <c r="JUQ34" s="169"/>
      <c r="JUR34" s="169"/>
      <c r="JUS34" s="169"/>
      <c r="JUT34" s="169"/>
      <c r="JUU34" s="169"/>
      <c r="JUV34" s="169"/>
      <c r="JUW34" s="169"/>
      <c r="JUX34" s="169"/>
      <c r="JUY34" s="169"/>
      <c r="JUZ34" s="169"/>
      <c r="JVA34" s="169"/>
      <c r="JVB34" s="169"/>
      <c r="JVC34" s="169"/>
      <c r="JVD34" s="169"/>
      <c r="JVE34" s="169"/>
      <c r="JVF34" s="169"/>
      <c r="JVG34" s="169"/>
      <c r="JVH34" s="169"/>
      <c r="JVI34" s="169"/>
      <c r="JVJ34" s="169"/>
      <c r="JVK34" s="169"/>
      <c r="JVL34" s="169"/>
      <c r="JVM34" s="169"/>
      <c r="JVN34" s="169"/>
      <c r="JVO34" s="169"/>
      <c r="JVP34" s="169"/>
      <c r="JVQ34" s="169"/>
      <c r="JVR34" s="169"/>
      <c r="JVS34" s="169"/>
      <c r="JVT34" s="169"/>
      <c r="JVU34" s="169"/>
      <c r="JVV34" s="169"/>
      <c r="JVW34" s="169"/>
      <c r="JVX34" s="169"/>
      <c r="JVY34" s="169"/>
      <c r="JVZ34" s="169"/>
      <c r="JWA34" s="169"/>
      <c r="JWB34" s="169"/>
      <c r="JWC34" s="169"/>
      <c r="JWD34" s="169"/>
      <c r="JWE34" s="169"/>
      <c r="JWF34" s="169"/>
      <c r="JWG34" s="169"/>
      <c r="JWH34" s="169"/>
      <c r="JWI34" s="169"/>
      <c r="JWJ34" s="169"/>
      <c r="JWK34" s="169"/>
      <c r="JWL34" s="169"/>
      <c r="JWM34" s="169"/>
      <c r="JWN34" s="169"/>
      <c r="JWO34" s="169"/>
      <c r="JWP34" s="169"/>
      <c r="JWQ34" s="169"/>
      <c r="JWR34" s="169"/>
      <c r="JWS34" s="169"/>
      <c r="JWT34" s="169"/>
      <c r="JWU34" s="169"/>
      <c r="JWV34" s="169"/>
      <c r="JWW34" s="169"/>
      <c r="JWX34" s="169"/>
      <c r="JWY34" s="169"/>
      <c r="JWZ34" s="169"/>
      <c r="JXA34" s="169"/>
      <c r="JXB34" s="169"/>
      <c r="JXC34" s="169"/>
      <c r="JXD34" s="169"/>
      <c r="JXE34" s="169"/>
      <c r="JXF34" s="169"/>
      <c r="JXG34" s="169"/>
      <c r="JXH34" s="169"/>
      <c r="JXI34" s="169"/>
      <c r="JXJ34" s="169"/>
      <c r="JXK34" s="169"/>
      <c r="JXL34" s="169"/>
      <c r="JXM34" s="169"/>
      <c r="JXN34" s="169"/>
      <c r="JXO34" s="169"/>
      <c r="JXP34" s="169"/>
      <c r="JXQ34" s="169"/>
      <c r="JXR34" s="169"/>
      <c r="JXS34" s="169"/>
      <c r="JXT34" s="169"/>
      <c r="JXU34" s="169"/>
      <c r="JXV34" s="169"/>
      <c r="JXW34" s="169"/>
      <c r="JXX34" s="169"/>
      <c r="JXY34" s="169"/>
      <c r="JXZ34" s="169"/>
      <c r="JYA34" s="169"/>
      <c r="JYB34" s="169"/>
      <c r="JYC34" s="169"/>
      <c r="JYD34" s="169"/>
      <c r="JYE34" s="169"/>
      <c r="JYF34" s="169"/>
      <c r="JYG34" s="169"/>
      <c r="JYH34" s="169"/>
      <c r="JYI34" s="169"/>
      <c r="JYJ34" s="169"/>
      <c r="JYK34" s="169"/>
      <c r="JYL34" s="169"/>
      <c r="JYM34" s="169"/>
      <c r="JYN34" s="169"/>
      <c r="JYO34" s="169"/>
      <c r="JYP34" s="169"/>
      <c r="JYQ34" s="169"/>
      <c r="JYR34" s="169"/>
      <c r="JYS34" s="169"/>
      <c r="JYT34" s="169"/>
      <c r="JYU34" s="169"/>
      <c r="JYV34" s="169"/>
      <c r="JYW34" s="169"/>
      <c r="JYX34" s="169"/>
      <c r="JYY34" s="169"/>
      <c r="JYZ34" s="169"/>
      <c r="JZA34" s="169"/>
      <c r="JZB34" s="169"/>
      <c r="JZC34" s="169"/>
      <c r="JZD34" s="169"/>
      <c r="JZE34" s="169"/>
      <c r="JZF34" s="169"/>
      <c r="JZG34" s="169"/>
      <c r="JZH34" s="169"/>
      <c r="JZI34" s="169"/>
      <c r="JZJ34" s="169"/>
      <c r="JZK34" s="169"/>
      <c r="JZL34" s="169"/>
      <c r="JZM34" s="169"/>
      <c r="JZN34" s="169"/>
      <c r="JZO34" s="169"/>
      <c r="JZP34" s="169"/>
      <c r="JZQ34" s="169"/>
      <c r="JZR34" s="169"/>
      <c r="JZS34" s="169"/>
      <c r="JZT34" s="169"/>
      <c r="JZU34" s="169"/>
      <c r="JZV34" s="169"/>
      <c r="JZW34" s="169"/>
      <c r="JZX34" s="169"/>
      <c r="JZY34" s="169"/>
      <c r="JZZ34" s="169"/>
      <c r="KAA34" s="169"/>
      <c r="KAB34" s="169"/>
      <c r="KAC34" s="169"/>
      <c r="KAD34" s="169"/>
      <c r="KAE34" s="169"/>
      <c r="KAF34" s="169"/>
      <c r="KAG34" s="169"/>
      <c r="KAH34" s="169"/>
      <c r="KAI34" s="169"/>
      <c r="KAJ34" s="169"/>
      <c r="KAK34" s="169"/>
      <c r="KAL34" s="169"/>
      <c r="KAM34" s="169"/>
      <c r="KAN34" s="169"/>
      <c r="KAO34" s="169"/>
      <c r="KAP34" s="169"/>
      <c r="KAQ34" s="169"/>
      <c r="KAR34" s="169"/>
      <c r="KAS34" s="169"/>
      <c r="KAT34" s="169"/>
      <c r="KAU34" s="169"/>
      <c r="KAV34" s="169"/>
      <c r="KAW34" s="169"/>
      <c r="KAX34" s="169"/>
      <c r="KAY34" s="169"/>
      <c r="KAZ34" s="169"/>
      <c r="KBA34" s="169"/>
      <c r="KBB34" s="169"/>
      <c r="KBC34" s="169"/>
      <c r="KBD34" s="169"/>
      <c r="KBE34" s="169"/>
      <c r="KBF34" s="169"/>
      <c r="KBG34" s="169"/>
      <c r="KBH34" s="169"/>
      <c r="KBI34" s="169"/>
      <c r="KBJ34" s="169"/>
      <c r="KBK34" s="169"/>
      <c r="KBL34" s="169"/>
      <c r="KBM34" s="169"/>
      <c r="KBN34" s="169"/>
      <c r="KBO34" s="169"/>
      <c r="KBP34" s="169"/>
      <c r="KBQ34" s="169"/>
      <c r="KBR34" s="169"/>
      <c r="KBS34" s="169"/>
      <c r="KBT34" s="169"/>
      <c r="KBU34" s="169"/>
      <c r="KBV34" s="169"/>
      <c r="KBW34" s="169"/>
      <c r="KBX34" s="169"/>
      <c r="KBY34" s="169"/>
      <c r="KBZ34" s="169"/>
      <c r="KCA34" s="169"/>
      <c r="KCB34" s="169"/>
      <c r="KCC34" s="169"/>
      <c r="KCD34" s="169"/>
      <c r="KCE34" s="169"/>
      <c r="KCF34" s="169"/>
      <c r="KCG34" s="169"/>
      <c r="KCH34" s="169"/>
      <c r="KCI34" s="169"/>
      <c r="KCJ34" s="169"/>
      <c r="KCK34" s="169"/>
      <c r="KCL34" s="169"/>
      <c r="KCM34" s="169"/>
      <c r="KCN34" s="169"/>
      <c r="KCO34" s="169"/>
      <c r="KCP34" s="169"/>
      <c r="KCQ34" s="169"/>
      <c r="KCR34" s="169"/>
      <c r="KCS34" s="169"/>
      <c r="KCT34" s="169"/>
      <c r="KCU34" s="169"/>
      <c r="KCV34" s="169"/>
      <c r="KCW34" s="169"/>
      <c r="KCX34" s="169"/>
      <c r="KCY34" s="169"/>
      <c r="KCZ34" s="169"/>
      <c r="KDA34" s="169"/>
      <c r="KDB34" s="169"/>
      <c r="KDC34" s="169"/>
      <c r="KDD34" s="169"/>
      <c r="KDE34" s="169"/>
      <c r="KDF34" s="169"/>
      <c r="KDG34" s="169"/>
      <c r="KDH34" s="169"/>
      <c r="KDI34" s="169"/>
      <c r="KDJ34" s="169"/>
      <c r="KDK34" s="169"/>
      <c r="KDL34" s="169"/>
      <c r="KDM34" s="169"/>
      <c r="KDN34" s="169"/>
      <c r="KDO34" s="169"/>
      <c r="KDP34" s="169"/>
      <c r="KDQ34" s="169"/>
      <c r="KDR34" s="169"/>
      <c r="KDS34" s="169"/>
      <c r="KDT34" s="169"/>
      <c r="KDU34" s="169"/>
      <c r="KDV34" s="169"/>
      <c r="KDW34" s="169"/>
      <c r="KDX34" s="169"/>
      <c r="KDY34" s="169"/>
      <c r="KDZ34" s="169"/>
      <c r="KEA34" s="169"/>
      <c r="KEB34" s="169"/>
      <c r="KEC34" s="169"/>
      <c r="KED34" s="169"/>
      <c r="KEE34" s="169"/>
      <c r="KEF34" s="169"/>
      <c r="KEG34" s="169"/>
      <c r="KEH34" s="169"/>
      <c r="KEI34" s="169"/>
      <c r="KEJ34" s="169"/>
      <c r="KEK34" s="169"/>
      <c r="KEL34" s="169"/>
      <c r="KEM34" s="169"/>
      <c r="KEN34" s="169"/>
      <c r="KEO34" s="169"/>
      <c r="KEP34" s="169"/>
      <c r="KEQ34" s="169"/>
      <c r="KER34" s="169"/>
      <c r="KES34" s="169"/>
      <c r="KET34" s="169"/>
      <c r="KEU34" s="169"/>
      <c r="KEV34" s="169"/>
      <c r="KEW34" s="169"/>
      <c r="KEX34" s="169"/>
      <c r="KEY34" s="169"/>
      <c r="KEZ34" s="169"/>
      <c r="KFA34" s="169"/>
      <c r="KFB34" s="169"/>
      <c r="KFC34" s="169"/>
      <c r="KFD34" s="169"/>
      <c r="KFE34" s="169"/>
      <c r="KFF34" s="169"/>
      <c r="KFG34" s="169"/>
      <c r="KFH34" s="169"/>
      <c r="KFI34" s="169"/>
      <c r="KFJ34" s="169"/>
      <c r="KFK34" s="169"/>
      <c r="KFL34" s="169"/>
      <c r="KFM34" s="169"/>
      <c r="KFN34" s="169"/>
      <c r="KFO34" s="169"/>
      <c r="KFP34" s="169"/>
      <c r="KFQ34" s="169"/>
      <c r="KFR34" s="169"/>
      <c r="KFS34" s="169"/>
      <c r="KFT34" s="169"/>
      <c r="KFU34" s="169"/>
      <c r="KFV34" s="169"/>
      <c r="KFW34" s="169"/>
      <c r="KFX34" s="169"/>
      <c r="KFY34" s="169"/>
      <c r="KFZ34" s="169"/>
      <c r="KGA34" s="169"/>
      <c r="KGB34" s="169"/>
      <c r="KGC34" s="169"/>
      <c r="KGD34" s="169"/>
      <c r="KGE34" s="169"/>
      <c r="KGF34" s="169"/>
      <c r="KGG34" s="169"/>
      <c r="KGH34" s="169"/>
      <c r="KGI34" s="169"/>
      <c r="KGJ34" s="169"/>
      <c r="KGK34" s="169"/>
      <c r="KGL34" s="169"/>
      <c r="KGM34" s="169"/>
      <c r="KGN34" s="169"/>
      <c r="KGO34" s="169"/>
      <c r="KGP34" s="169"/>
      <c r="KGQ34" s="169"/>
      <c r="KGR34" s="169"/>
      <c r="KGS34" s="169"/>
      <c r="KGT34" s="169"/>
      <c r="KGU34" s="169"/>
      <c r="KGV34" s="169"/>
      <c r="KGW34" s="169"/>
      <c r="KGX34" s="169"/>
      <c r="KGY34" s="169"/>
      <c r="KGZ34" s="169"/>
      <c r="KHA34" s="169"/>
      <c r="KHB34" s="169"/>
      <c r="KHC34" s="169"/>
      <c r="KHD34" s="169"/>
      <c r="KHE34" s="169"/>
      <c r="KHF34" s="169"/>
      <c r="KHG34" s="169"/>
      <c r="KHH34" s="169"/>
      <c r="KHI34" s="169"/>
      <c r="KHJ34" s="169"/>
      <c r="KHK34" s="169"/>
      <c r="KHL34" s="169"/>
      <c r="KHM34" s="169"/>
      <c r="KHN34" s="169"/>
      <c r="KHO34" s="169"/>
      <c r="KHP34" s="169"/>
      <c r="KHQ34" s="169"/>
      <c r="KHR34" s="169"/>
      <c r="KHS34" s="169"/>
      <c r="KHT34" s="169"/>
      <c r="KHU34" s="169"/>
      <c r="KHV34" s="169"/>
      <c r="KHW34" s="169"/>
      <c r="KHX34" s="169"/>
      <c r="KHY34" s="169"/>
      <c r="KHZ34" s="169"/>
      <c r="KIA34" s="169"/>
      <c r="KIB34" s="169"/>
      <c r="KIC34" s="169"/>
      <c r="KID34" s="169"/>
      <c r="KIE34" s="169"/>
      <c r="KIF34" s="169"/>
      <c r="KIG34" s="169"/>
      <c r="KIH34" s="169"/>
      <c r="KII34" s="169"/>
      <c r="KIJ34" s="169"/>
      <c r="KIK34" s="169"/>
      <c r="KIL34" s="169"/>
      <c r="KIM34" s="169"/>
      <c r="KIN34" s="169"/>
      <c r="KIO34" s="169"/>
      <c r="KIP34" s="169"/>
      <c r="KIQ34" s="169"/>
      <c r="KIR34" s="169"/>
      <c r="KIS34" s="169"/>
      <c r="KIT34" s="169"/>
      <c r="KIU34" s="169"/>
      <c r="KIV34" s="169"/>
      <c r="KIW34" s="169"/>
      <c r="KIX34" s="169"/>
      <c r="KIY34" s="169"/>
      <c r="KIZ34" s="169"/>
      <c r="KJA34" s="169"/>
      <c r="KJB34" s="169"/>
      <c r="KJC34" s="169"/>
      <c r="KJD34" s="169"/>
      <c r="KJE34" s="169"/>
      <c r="KJF34" s="169"/>
      <c r="KJG34" s="169"/>
      <c r="KJH34" s="169"/>
      <c r="KJI34" s="169"/>
      <c r="KJJ34" s="169"/>
      <c r="KJK34" s="169"/>
      <c r="KJL34" s="169"/>
      <c r="KJM34" s="169"/>
      <c r="KJN34" s="169"/>
      <c r="KJO34" s="169"/>
      <c r="KJP34" s="169"/>
      <c r="KJQ34" s="169"/>
      <c r="KJR34" s="169"/>
      <c r="KJS34" s="169"/>
      <c r="KJT34" s="169"/>
      <c r="KJU34" s="169"/>
      <c r="KJV34" s="169"/>
      <c r="KJW34" s="169"/>
      <c r="KJX34" s="169"/>
      <c r="KJY34" s="169"/>
      <c r="KJZ34" s="169"/>
      <c r="KKA34" s="169"/>
      <c r="KKB34" s="169"/>
      <c r="KKC34" s="169"/>
      <c r="KKD34" s="169"/>
      <c r="KKE34" s="169"/>
      <c r="KKF34" s="169"/>
      <c r="KKG34" s="169"/>
      <c r="KKH34" s="169"/>
      <c r="KKI34" s="169"/>
      <c r="KKJ34" s="169"/>
      <c r="KKK34" s="169"/>
      <c r="KKL34" s="169"/>
      <c r="KKM34" s="169"/>
      <c r="KKN34" s="169"/>
      <c r="KKO34" s="169"/>
      <c r="KKP34" s="169"/>
      <c r="KKQ34" s="169"/>
      <c r="KKR34" s="169"/>
      <c r="KKS34" s="169"/>
      <c r="KKT34" s="169"/>
      <c r="KKU34" s="169"/>
      <c r="KKV34" s="169"/>
      <c r="KKW34" s="169"/>
      <c r="KKX34" s="169"/>
      <c r="KKY34" s="169"/>
      <c r="KKZ34" s="169"/>
      <c r="KLA34" s="169"/>
      <c r="KLB34" s="169"/>
      <c r="KLC34" s="169"/>
      <c r="KLD34" s="169"/>
      <c r="KLE34" s="169"/>
      <c r="KLF34" s="169"/>
      <c r="KLG34" s="169"/>
      <c r="KLH34" s="169"/>
      <c r="KLI34" s="169"/>
      <c r="KLJ34" s="169"/>
      <c r="KLK34" s="169"/>
      <c r="KLL34" s="169"/>
      <c r="KLM34" s="169"/>
      <c r="KLN34" s="169"/>
      <c r="KLO34" s="169"/>
      <c r="KLP34" s="169"/>
      <c r="KLQ34" s="169"/>
      <c r="KLR34" s="169"/>
      <c r="KLS34" s="169"/>
      <c r="KLT34" s="169"/>
      <c r="KLU34" s="169"/>
      <c r="KLV34" s="169"/>
      <c r="KLW34" s="169"/>
      <c r="KLX34" s="169"/>
      <c r="KLY34" s="169"/>
      <c r="KLZ34" s="169"/>
      <c r="KMA34" s="169"/>
      <c r="KMB34" s="169"/>
      <c r="KMC34" s="169"/>
      <c r="KMD34" s="169"/>
      <c r="KME34" s="169"/>
      <c r="KMF34" s="169"/>
      <c r="KMG34" s="169"/>
      <c r="KMH34" s="169"/>
      <c r="KMI34" s="169"/>
      <c r="KMJ34" s="169"/>
      <c r="KMK34" s="169"/>
      <c r="KML34" s="169"/>
      <c r="KMM34" s="169"/>
      <c r="KMN34" s="169"/>
      <c r="KMO34" s="169"/>
      <c r="KMP34" s="169"/>
      <c r="KMQ34" s="169"/>
      <c r="KMR34" s="169"/>
      <c r="KMS34" s="169"/>
      <c r="KMT34" s="169"/>
      <c r="KMU34" s="169"/>
      <c r="KMV34" s="169"/>
      <c r="KMW34" s="169"/>
      <c r="KMX34" s="169"/>
      <c r="KMY34" s="169"/>
      <c r="KMZ34" s="169"/>
      <c r="KNA34" s="169"/>
      <c r="KNB34" s="169"/>
      <c r="KNC34" s="169"/>
      <c r="KND34" s="169"/>
      <c r="KNE34" s="169"/>
      <c r="KNF34" s="169"/>
      <c r="KNG34" s="169"/>
      <c r="KNH34" s="169"/>
      <c r="KNI34" s="169"/>
      <c r="KNJ34" s="169"/>
      <c r="KNK34" s="169"/>
      <c r="KNL34" s="169"/>
      <c r="KNM34" s="169"/>
      <c r="KNN34" s="169"/>
      <c r="KNO34" s="169"/>
      <c r="KNP34" s="169"/>
      <c r="KNQ34" s="169"/>
      <c r="KNR34" s="169"/>
      <c r="KNS34" s="169"/>
      <c r="KNT34" s="169"/>
      <c r="KNU34" s="169"/>
      <c r="KNV34" s="169"/>
      <c r="KNW34" s="169"/>
      <c r="KNX34" s="169"/>
      <c r="KNY34" s="169"/>
      <c r="KNZ34" s="169"/>
      <c r="KOA34" s="169"/>
      <c r="KOB34" s="169"/>
      <c r="KOC34" s="169"/>
      <c r="KOD34" s="169"/>
      <c r="KOE34" s="169"/>
      <c r="KOF34" s="169"/>
      <c r="KOG34" s="169"/>
      <c r="KOH34" s="169"/>
      <c r="KOI34" s="169"/>
      <c r="KOJ34" s="169"/>
      <c r="KOK34" s="169"/>
      <c r="KOL34" s="169"/>
      <c r="KOM34" s="169"/>
      <c r="KON34" s="169"/>
      <c r="KOO34" s="169"/>
      <c r="KOP34" s="169"/>
      <c r="KOQ34" s="169"/>
      <c r="KOR34" s="169"/>
      <c r="KOS34" s="169"/>
      <c r="KOT34" s="169"/>
      <c r="KOU34" s="169"/>
      <c r="KOV34" s="169"/>
      <c r="KOW34" s="169"/>
      <c r="KOX34" s="169"/>
      <c r="KOY34" s="169"/>
      <c r="KOZ34" s="169"/>
      <c r="KPA34" s="169"/>
      <c r="KPB34" s="169"/>
      <c r="KPC34" s="169"/>
      <c r="KPD34" s="169"/>
      <c r="KPE34" s="169"/>
      <c r="KPF34" s="169"/>
      <c r="KPG34" s="169"/>
      <c r="KPH34" s="169"/>
      <c r="KPI34" s="169"/>
      <c r="KPJ34" s="169"/>
      <c r="KPK34" s="169"/>
      <c r="KPL34" s="169"/>
      <c r="KPM34" s="169"/>
      <c r="KPN34" s="169"/>
      <c r="KPO34" s="169"/>
      <c r="KPP34" s="169"/>
      <c r="KPQ34" s="169"/>
      <c r="KPR34" s="169"/>
      <c r="KPS34" s="169"/>
      <c r="KPT34" s="169"/>
      <c r="KPU34" s="169"/>
      <c r="KPV34" s="169"/>
      <c r="KPW34" s="169"/>
      <c r="KPX34" s="169"/>
      <c r="KPY34" s="169"/>
      <c r="KPZ34" s="169"/>
      <c r="KQA34" s="169"/>
      <c r="KQB34" s="169"/>
      <c r="KQC34" s="169"/>
      <c r="KQD34" s="169"/>
      <c r="KQE34" s="169"/>
      <c r="KQF34" s="169"/>
      <c r="KQG34" s="169"/>
      <c r="KQH34" s="169"/>
      <c r="KQI34" s="169"/>
      <c r="KQJ34" s="169"/>
      <c r="KQK34" s="169"/>
      <c r="KQL34" s="169"/>
      <c r="KQM34" s="169"/>
      <c r="KQN34" s="169"/>
      <c r="KQO34" s="169"/>
      <c r="KQP34" s="169"/>
      <c r="KQQ34" s="169"/>
      <c r="KQR34" s="169"/>
      <c r="KQS34" s="169"/>
      <c r="KQT34" s="169"/>
      <c r="KQU34" s="169"/>
      <c r="KQV34" s="169"/>
      <c r="KQW34" s="169"/>
      <c r="KQX34" s="169"/>
      <c r="KQY34" s="169"/>
      <c r="KQZ34" s="169"/>
      <c r="KRA34" s="169"/>
      <c r="KRB34" s="169"/>
      <c r="KRC34" s="169"/>
      <c r="KRD34" s="169"/>
      <c r="KRE34" s="169"/>
      <c r="KRF34" s="169"/>
      <c r="KRG34" s="169"/>
      <c r="KRH34" s="169"/>
      <c r="KRI34" s="169"/>
      <c r="KRJ34" s="169"/>
      <c r="KRK34" s="169"/>
      <c r="KRL34" s="169"/>
      <c r="KRM34" s="169"/>
      <c r="KRN34" s="169"/>
      <c r="KRO34" s="169"/>
      <c r="KRP34" s="169"/>
      <c r="KRQ34" s="169"/>
      <c r="KRR34" s="169"/>
      <c r="KRS34" s="169"/>
      <c r="KRT34" s="169"/>
      <c r="KRU34" s="169"/>
      <c r="KRV34" s="169"/>
      <c r="KRW34" s="169"/>
      <c r="KRX34" s="169"/>
      <c r="KRY34" s="169"/>
      <c r="KRZ34" s="169"/>
      <c r="KSA34" s="169"/>
      <c r="KSB34" s="169"/>
      <c r="KSC34" s="169"/>
      <c r="KSD34" s="169"/>
      <c r="KSE34" s="169"/>
      <c r="KSF34" s="169"/>
      <c r="KSG34" s="169"/>
      <c r="KSH34" s="169"/>
      <c r="KSI34" s="169"/>
      <c r="KSJ34" s="169"/>
      <c r="KSK34" s="169"/>
      <c r="KSL34" s="169"/>
      <c r="KSM34" s="169"/>
      <c r="KSN34" s="169"/>
      <c r="KSO34" s="169"/>
      <c r="KSP34" s="169"/>
      <c r="KSQ34" s="169"/>
      <c r="KSR34" s="169"/>
      <c r="KSS34" s="169"/>
      <c r="KST34" s="169"/>
      <c r="KSU34" s="169"/>
      <c r="KSV34" s="169"/>
      <c r="KSW34" s="169"/>
      <c r="KSX34" s="169"/>
      <c r="KSY34" s="169"/>
      <c r="KSZ34" s="169"/>
      <c r="KTA34" s="169"/>
      <c r="KTB34" s="169"/>
      <c r="KTC34" s="169"/>
      <c r="KTD34" s="169"/>
      <c r="KTE34" s="169"/>
      <c r="KTF34" s="169"/>
      <c r="KTG34" s="169"/>
      <c r="KTH34" s="169"/>
      <c r="KTI34" s="169"/>
      <c r="KTJ34" s="169"/>
      <c r="KTK34" s="169"/>
      <c r="KTL34" s="169"/>
      <c r="KTM34" s="169"/>
      <c r="KTN34" s="169"/>
      <c r="KTO34" s="169"/>
      <c r="KTP34" s="169"/>
      <c r="KTQ34" s="169"/>
      <c r="KTR34" s="169"/>
      <c r="KTS34" s="169"/>
      <c r="KTT34" s="169"/>
      <c r="KTU34" s="169"/>
      <c r="KTV34" s="169"/>
      <c r="KTW34" s="169"/>
      <c r="KTX34" s="169"/>
      <c r="KTY34" s="169"/>
      <c r="KTZ34" s="169"/>
      <c r="KUA34" s="169"/>
      <c r="KUB34" s="169"/>
      <c r="KUC34" s="169"/>
      <c r="KUD34" s="169"/>
      <c r="KUE34" s="169"/>
      <c r="KUF34" s="169"/>
      <c r="KUG34" s="169"/>
      <c r="KUH34" s="169"/>
      <c r="KUI34" s="169"/>
      <c r="KUJ34" s="169"/>
      <c r="KUK34" s="169"/>
      <c r="KUL34" s="169"/>
      <c r="KUM34" s="169"/>
      <c r="KUN34" s="169"/>
      <c r="KUO34" s="169"/>
      <c r="KUP34" s="169"/>
      <c r="KUQ34" s="169"/>
      <c r="KUR34" s="169"/>
      <c r="KUS34" s="169"/>
      <c r="KUT34" s="169"/>
      <c r="KUU34" s="169"/>
      <c r="KUV34" s="169"/>
      <c r="KUW34" s="169"/>
      <c r="KUX34" s="169"/>
      <c r="KUY34" s="169"/>
      <c r="KUZ34" s="169"/>
      <c r="KVA34" s="169"/>
      <c r="KVB34" s="169"/>
      <c r="KVC34" s="169"/>
      <c r="KVD34" s="169"/>
      <c r="KVE34" s="169"/>
      <c r="KVF34" s="169"/>
      <c r="KVG34" s="169"/>
      <c r="KVH34" s="169"/>
      <c r="KVI34" s="169"/>
      <c r="KVJ34" s="169"/>
      <c r="KVK34" s="169"/>
      <c r="KVL34" s="169"/>
      <c r="KVM34" s="169"/>
      <c r="KVN34" s="169"/>
      <c r="KVO34" s="169"/>
      <c r="KVP34" s="169"/>
      <c r="KVQ34" s="169"/>
      <c r="KVR34" s="169"/>
      <c r="KVS34" s="169"/>
      <c r="KVT34" s="169"/>
      <c r="KVU34" s="169"/>
      <c r="KVV34" s="169"/>
      <c r="KVW34" s="169"/>
      <c r="KVX34" s="169"/>
      <c r="KVY34" s="169"/>
      <c r="KVZ34" s="169"/>
      <c r="KWA34" s="169"/>
      <c r="KWB34" s="169"/>
      <c r="KWC34" s="169"/>
      <c r="KWD34" s="169"/>
      <c r="KWE34" s="169"/>
      <c r="KWF34" s="169"/>
      <c r="KWG34" s="169"/>
      <c r="KWH34" s="169"/>
      <c r="KWI34" s="169"/>
      <c r="KWJ34" s="169"/>
      <c r="KWK34" s="169"/>
      <c r="KWL34" s="169"/>
      <c r="KWM34" s="169"/>
      <c r="KWN34" s="169"/>
      <c r="KWO34" s="169"/>
      <c r="KWP34" s="169"/>
      <c r="KWQ34" s="169"/>
      <c r="KWR34" s="169"/>
      <c r="KWS34" s="169"/>
      <c r="KWT34" s="169"/>
      <c r="KWU34" s="169"/>
      <c r="KWV34" s="169"/>
      <c r="KWW34" s="169"/>
      <c r="KWX34" s="169"/>
      <c r="KWY34" s="169"/>
      <c r="KWZ34" s="169"/>
      <c r="KXA34" s="169"/>
      <c r="KXB34" s="169"/>
      <c r="KXC34" s="169"/>
      <c r="KXD34" s="169"/>
      <c r="KXE34" s="169"/>
      <c r="KXF34" s="169"/>
      <c r="KXG34" s="169"/>
      <c r="KXH34" s="169"/>
      <c r="KXI34" s="169"/>
      <c r="KXJ34" s="169"/>
      <c r="KXK34" s="169"/>
      <c r="KXL34" s="169"/>
      <c r="KXM34" s="169"/>
      <c r="KXN34" s="169"/>
      <c r="KXO34" s="169"/>
      <c r="KXP34" s="169"/>
      <c r="KXQ34" s="169"/>
      <c r="KXR34" s="169"/>
      <c r="KXS34" s="169"/>
      <c r="KXT34" s="169"/>
      <c r="KXU34" s="169"/>
      <c r="KXV34" s="169"/>
      <c r="KXW34" s="169"/>
      <c r="KXX34" s="169"/>
      <c r="KXY34" s="169"/>
      <c r="KXZ34" s="169"/>
      <c r="KYA34" s="169"/>
      <c r="KYB34" s="169"/>
      <c r="KYC34" s="169"/>
      <c r="KYD34" s="169"/>
      <c r="KYE34" s="169"/>
      <c r="KYF34" s="169"/>
      <c r="KYG34" s="169"/>
      <c r="KYH34" s="169"/>
      <c r="KYI34" s="169"/>
      <c r="KYJ34" s="169"/>
      <c r="KYK34" s="169"/>
      <c r="KYL34" s="169"/>
      <c r="KYM34" s="169"/>
      <c r="KYN34" s="169"/>
      <c r="KYO34" s="169"/>
      <c r="KYP34" s="169"/>
      <c r="KYQ34" s="169"/>
      <c r="KYR34" s="169"/>
      <c r="KYS34" s="169"/>
      <c r="KYT34" s="169"/>
      <c r="KYU34" s="169"/>
      <c r="KYV34" s="169"/>
      <c r="KYW34" s="169"/>
      <c r="KYX34" s="169"/>
      <c r="KYY34" s="169"/>
      <c r="KYZ34" s="169"/>
      <c r="KZA34" s="169"/>
      <c r="KZB34" s="169"/>
      <c r="KZC34" s="169"/>
      <c r="KZD34" s="169"/>
      <c r="KZE34" s="169"/>
      <c r="KZF34" s="169"/>
      <c r="KZG34" s="169"/>
      <c r="KZH34" s="169"/>
      <c r="KZI34" s="169"/>
      <c r="KZJ34" s="169"/>
      <c r="KZK34" s="169"/>
      <c r="KZL34" s="169"/>
      <c r="KZM34" s="169"/>
      <c r="KZN34" s="169"/>
      <c r="KZO34" s="169"/>
      <c r="KZP34" s="169"/>
      <c r="KZQ34" s="169"/>
      <c r="KZR34" s="169"/>
      <c r="KZS34" s="169"/>
      <c r="KZT34" s="169"/>
      <c r="KZU34" s="169"/>
      <c r="KZV34" s="169"/>
      <c r="KZW34" s="169"/>
      <c r="KZX34" s="169"/>
      <c r="KZY34" s="169"/>
      <c r="KZZ34" s="169"/>
      <c r="LAA34" s="169"/>
      <c r="LAB34" s="169"/>
      <c r="LAC34" s="169"/>
      <c r="LAD34" s="169"/>
      <c r="LAE34" s="169"/>
      <c r="LAF34" s="169"/>
      <c r="LAG34" s="169"/>
      <c r="LAH34" s="169"/>
      <c r="LAI34" s="169"/>
      <c r="LAJ34" s="169"/>
      <c r="LAK34" s="169"/>
      <c r="LAL34" s="169"/>
      <c r="LAM34" s="169"/>
      <c r="LAN34" s="169"/>
      <c r="LAO34" s="169"/>
      <c r="LAP34" s="169"/>
      <c r="LAQ34" s="169"/>
      <c r="LAR34" s="169"/>
      <c r="LAS34" s="169"/>
      <c r="LAT34" s="169"/>
      <c r="LAU34" s="169"/>
      <c r="LAV34" s="169"/>
      <c r="LAW34" s="169"/>
      <c r="LAX34" s="169"/>
      <c r="LAY34" s="169"/>
      <c r="LAZ34" s="169"/>
      <c r="LBA34" s="169"/>
      <c r="LBB34" s="169"/>
      <c r="LBC34" s="169"/>
      <c r="LBD34" s="169"/>
      <c r="LBE34" s="169"/>
      <c r="LBF34" s="169"/>
      <c r="LBG34" s="169"/>
      <c r="LBH34" s="169"/>
      <c r="LBI34" s="169"/>
      <c r="LBJ34" s="169"/>
      <c r="LBK34" s="169"/>
      <c r="LBL34" s="169"/>
      <c r="LBM34" s="169"/>
      <c r="LBN34" s="169"/>
      <c r="LBO34" s="169"/>
      <c r="LBP34" s="169"/>
      <c r="LBQ34" s="169"/>
      <c r="LBR34" s="169"/>
      <c r="LBS34" s="169"/>
      <c r="LBT34" s="169"/>
      <c r="LBU34" s="169"/>
      <c r="LBV34" s="169"/>
      <c r="LBW34" s="169"/>
      <c r="LBX34" s="169"/>
      <c r="LBY34" s="169"/>
      <c r="LBZ34" s="169"/>
      <c r="LCA34" s="169"/>
      <c r="LCB34" s="169"/>
      <c r="LCC34" s="169"/>
      <c r="LCD34" s="169"/>
      <c r="LCE34" s="169"/>
      <c r="LCF34" s="169"/>
      <c r="LCG34" s="169"/>
      <c r="LCH34" s="169"/>
      <c r="LCI34" s="169"/>
      <c r="LCJ34" s="169"/>
      <c r="LCK34" s="169"/>
      <c r="LCL34" s="169"/>
      <c r="LCM34" s="169"/>
      <c r="LCN34" s="169"/>
      <c r="LCO34" s="169"/>
      <c r="LCP34" s="169"/>
      <c r="LCQ34" s="169"/>
      <c r="LCR34" s="169"/>
      <c r="LCS34" s="169"/>
      <c r="LCT34" s="169"/>
      <c r="LCU34" s="169"/>
      <c r="LCV34" s="169"/>
      <c r="LCW34" s="169"/>
      <c r="LCX34" s="169"/>
      <c r="LCY34" s="169"/>
      <c r="LCZ34" s="169"/>
      <c r="LDA34" s="169"/>
      <c r="LDB34" s="169"/>
      <c r="LDC34" s="169"/>
      <c r="LDD34" s="169"/>
      <c r="LDE34" s="169"/>
      <c r="LDF34" s="169"/>
      <c r="LDG34" s="169"/>
      <c r="LDH34" s="169"/>
      <c r="LDI34" s="169"/>
      <c r="LDJ34" s="169"/>
      <c r="LDK34" s="169"/>
      <c r="LDL34" s="169"/>
      <c r="LDM34" s="169"/>
      <c r="LDN34" s="169"/>
      <c r="LDO34" s="169"/>
      <c r="LDP34" s="169"/>
      <c r="LDQ34" s="169"/>
      <c r="LDR34" s="169"/>
      <c r="LDS34" s="169"/>
      <c r="LDT34" s="169"/>
      <c r="LDU34" s="169"/>
      <c r="LDV34" s="169"/>
      <c r="LDW34" s="169"/>
      <c r="LDX34" s="169"/>
      <c r="LDY34" s="169"/>
      <c r="LDZ34" s="169"/>
      <c r="LEA34" s="169"/>
      <c r="LEB34" s="169"/>
      <c r="LEC34" s="169"/>
      <c r="LED34" s="169"/>
      <c r="LEE34" s="169"/>
      <c r="LEF34" s="169"/>
      <c r="LEG34" s="169"/>
      <c r="LEH34" s="169"/>
      <c r="LEI34" s="169"/>
      <c r="LEJ34" s="169"/>
      <c r="LEK34" s="169"/>
      <c r="LEL34" s="169"/>
      <c r="LEM34" s="169"/>
      <c r="LEN34" s="169"/>
      <c r="LEO34" s="169"/>
      <c r="LEP34" s="169"/>
      <c r="LEQ34" s="169"/>
      <c r="LER34" s="169"/>
      <c r="LES34" s="169"/>
      <c r="LET34" s="169"/>
      <c r="LEU34" s="169"/>
      <c r="LEV34" s="169"/>
      <c r="LEW34" s="169"/>
      <c r="LEX34" s="169"/>
      <c r="LEY34" s="169"/>
      <c r="LEZ34" s="169"/>
      <c r="LFA34" s="169"/>
      <c r="LFB34" s="169"/>
      <c r="LFC34" s="169"/>
      <c r="LFD34" s="169"/>
      <c r="LFE34" s="169"/>
      <c r="LFF34" s="169"/>
      <c r="LFG34" s="169"/>
      <c r="LFH34" s="169"/>
      <c r="LFI34" s="169"/>
      <c r="LFJ34" s="169"/>
      <c r="LFK34" s="169"/>
      <c r="LFL34" s="169"/>
      <c r="LFM34" s="169"/>
      <c r="LFN34" s="169"/>
      <c r="LFO34" s="169"/>
      <c r="LFP34" s="169"/>
      <c r="LFQ34" s="169"/>
      <c r="LFR34" s="169"/>
      <c r="LFS34" s="169"/>
      <c r="LFT34" s="169"/>
      <c r="LFU34" s="169"/>
      <c r="LFV34" s="169"/>
      <c r="LFW34" s="169"/>
      <c r="LFX34" s="169"/>
      <c r="LFY34" s="169"/>
      <c r="LFZ34" s="169"/>
      <c r="LGA34" s="169"/>
      <c r="LGB34" s="169"/>
      <c r="LGC34" s="169"/>
      <c r="LGD34" s="169"/>
      <c r="LGE34" s="169"/>
      <c r="LGF34" s="169"/>
      <c r="LGG34" s="169"/>
      <c r="LGH34" s="169"/>
      <c r="LGI34" s="169"/>
      <c r="LGJ34" s="169"/>
      <c r="LGK34" s="169"/>
      <c r="LGL34" s="169"/>
      <c r="LGM34" s="169"/>
      <c r="LGN34" s="169"/>
      <c r="LGO34" s="169"/>
      <c r="LGP34" s="169"/>
      <c r="LGQ34" s="169"/>
      <c r="LGR34" s="169"/>
      <c r="LGS34" s="169"/>
      <c r="LGT34" s="169"/>
      <c r="LGU34" s="169"/>
      <c r="LGV34" s="169"/>
      <c r="LGW34" s="169"/>
      <c r="LGX34" s="169"/>
      <c r="LGY34" s="169"/>
      <c r="LGZ34" s="169"/>
      <c r="LHA34" s="169"/>
      <c r="LHB34" s="169"/>
      <c r="LHC34" s="169"/>
      <c r="LHD34" s="169"/>
      <c r="LHE34" s="169"/>
      <c r="LHF34" s="169"/>
      <c r="LHG34" s="169"/>
      <c r="LHH34" s="169"/>
      <c r="LHI34" s="169"/>
      <c r="LHJ34" s="169"/>
      <c r="LHK34" s="169"/>
      <c r="LHL34" s="169"/>
      <c r="LHM34" s="169"/>
      <c r="LHN34" s="169"/>
      <c r="LHO34" s="169"/>
      <c r="LHP34" s="169"/>
      <c r="LHQ34" s="169"/>
      <c r="LHR34" s="169"/>
      <c r="LHS34" s="169"/>
      <c r="LHT34" s="169"/>
      <c r="LHU34" s="169"/>
      <c r="LHV34" s="169"/>
      <c r="LHW34" s="169"/>
      <c r="LHX34" s="169"/>
      <c r="LHY34" s="169"/>
      <c r="LHZ34" s="169"/>
      <c r="LIA34" s="169"/>
      <c r="LIB34" s="169"/>
      <c r="LIC34" s="169"/>
      <c r="LID34" s="169"/>
      <c r="LIE34" s="169"/>
      <c r="LIF34" s="169"/>
      <c r="LIG34" s="169"/>
      <c r="LIH34" s="169"/>
      <c r="LII34" s="169"/>
      <c r="LIJ34" s="169"/>
      <c r="LIK34" s="169"/>
      <c r="LIL34" s="169"/>
      <c r="LIM34" s="169"/>
      <c r="LIN34" s="169"/>
      <c r="LIO34" s="169"/>
      <c r="LIP34" s="169"/>
      <c r="LIQ34" s="169"/>
      <c r="LIR34" s="169"/>
      <c r="LIS34" s="169"/>
      <c r="LIT34" s="169"/>
      <c r="LIU34" s="169"/>
      <c r="LIV34" s="169"/>
      <c r="LIW34" s="169"/>
      <c r="LIX34" s="169"/>
      <c r="LIY34" s="169"/>
      <c r="LIZ34" s="169"/>
      <c r="LJA34" s="169"/>
      <c r="LJB34" s="169"/>
      <c r="LJC34" s="169"/>
      <c r="LJD34" s="169"/>
      <c r="LJE34" s="169"/>
      <c r="LJF34" s="169"/>
      <c r="LJG34" s="169"/>
      <c r="LJH34" s="169"/>
      <c r="LJI34" s="169"/>
      <c r="LJJ34" s="169"/>
      <c r="LJK34" s="169"/>
      <c r="LJL34" s="169"/>
      <c r="LJM34" s="169"/>
      <c r="LJN34" s="169"/>
      <c r="LJO34" s="169"/>
      <c r="LJP34" s="169"/>
      <c r="LJQ34" s="169"/>
      <c r="LJR34" s="169"/>
      <c r="LJS34" s="169"/>
      <c r="LJT34" s="169"/>
      <c r="LJU34" s="169"/>
      <c r="LJV34" s="169"/>
      <c r="LJW34" s="169"/>
      <c r="LJX34" s="169"/>
      <c r="LJY34" s="169"/>
      <c r="LJZ34" s="169"/>
      <c r="LKA34" s="169"/>
      <c r="LKB34" s="169"/>
      <c r="LKC34" s="169"/>
      <c r="LKD34" s="169"/>
      <c r="LKE34" s="169"/>
      <c r="LKF34" s="169"/>
      <c r="LKG34" s="169"/>
      <c r="LKH34" s="169"/>
      <c r="LKI34" s="169"/>
      <c r="LKJ34" s="169"/>
      <c r="LKK34" s="169"/>
      <c r="LKL34" s="169"/>
      <c r="LKM34" s="169"/>
      <c r="LKN34" s="169"/>
      <c r="LKO34" s="169"/>
      <c r="LKP34" s="169"/>
      <c r="LKQ34" s="169"/>
      <c r="LKR34" s="169"/>
      <c r="LKS34" s="169"/>
      <c r="LKT34" s="169"/>
      <c r="LKU34" s="169"/>
      <c r="LKV34" s="169"/>
      <c r="LKW34" s="169"/>
      <c r="LKX34" s="169"/>
      <c r="LKY34" s="169"/>
      <c r="LKZ34" s="169"/>
      <c r="LLA34" s="169"/>
      <c r="LLB34" s="169"/>
      <c r="LLC34" s="169"/>
      <c r="LLD34" s="169"/>
      <c r="LLE34" s="169"/>
      <c r="LLF34" s="169"/>
      <c r="LLG34" s="169"/>
      <c r="LLH34" s="169"/>
      <c r="LLI34" s="169"/>
      <c r="LLJ34" s="169"/>
      <c r="LLK34" s="169"/>
      <c r="LLL34" s="169"/>
      <c r="LLM34" s="169"/>
      <c r="LLN34" s="169"/>
      <c r="LLO34" s="169"/>
      <c r="LLP34" s="169"/>
      <c r="LLQ34" s="169"/>
      <c r="LLR34" s="169"/>
      <c r="LLS34" s="169"/>
      <c r="LLT34" s="169"/>
      <c r="LLU34" s="169"/>
      <c r="LLV34" s="169"/>
      <c r="LLW34" s="169"/>
      <c r="LLX34" s="169"/>
      <c r="LLY34" s="169"/>
      <c r="LLZ34" s="169"/>
      <c r="LMA34" s="169"/>
      <c r="LMB34" s="169"/>
      <c r="LMC34" s="169"/>
      <c r="LMD34" s="169"/>
      <c r="LME34" s="169"/>
      <c r="LMF34" s="169"/>
      <c r="LMG34" s="169"/>
      <c r="LMH34" s="169"/>
      <c r="LMI34" s="169"/>
      <c r="LMJ34" s="169"/>
      <c r="LMK34" s="169"/>
      <c r="LML34" s="169"/>
      <c r="LMM34" s="169"/>
      <c r="LMN34" s="169"/>
      <c r="LMO34" s="169"/>
      <c r="LMP34" s="169"/>
      <c r="LMQ34" s="169"/>
      <c r="LMR34" s="169"/>
      <c r="LMS34" s="169"/>
      <c r="LMT34" s="169"/>
      <c r="LMU34" s="169"/>
      <c r="LMV34" s="169"/>
      <c r="LMW34" s="169"/>
      <c r="LMX34" s="169"/>
      <c r="LMY34" s="169"/>
      <c r="LMZ34" s="169"/>
      <c r="LNA34" s="169"/>
      <c r="LNB34" s="169"/>
      <c r="LNC34" s="169"/>
      <c r="LND34" s="169"/>
      <c r="LNE34" s="169"/>
      <c r="LNF34" s="169"/>
      <c r="LNG34" s="169"/>
      <c r="LNH34" s="169"/>
      <c r="LNI34" s="169"/>
      <c r="LNJ34" s="169"/>
      <c r="LNK34" s="169"/>
      <c r="LNL34" s="169"/>
      <c r="LNM34" s="169"/>
      <c r="LNN34" s="169"/>
      <c r="LNO34" s="169"/>
      <c r="LNP34" s="169"/>
      <c r="LNQ34" s="169"/>
      <c r="LNR34" s="169"/>
      <c r="LNS34" s="169"/>
      <c r="LNT34" s="169"/>
      <c r="LNU34" s="169"/>
      <c r="LNV34" s="169"/>
      <c r="LNW34" s="169"/>
      <c r="LNX34" s="169"/>
      <c r="LNY34" s="169"/>
      <c r="LNZ34" s="169"/>
      <c r="LOA34" s="169"/>
      <c r="LOB34" s="169"/>
      <c r="LOC34" s="169"/>
      <c r="LOD34" s="169"/>
      <c r="LOE34" s="169"/>
      <c r="LOF34" s="169"/>
      <c r="LOG34" s="169"/>
      <c r="LOH34" s="169"/>
      <c r="LOI34" s="169"/>
      <c r="LOJ34" s="169"/>
      <c r="LOK34" s="169"/>
      <c r="LOL34" s="169"/>
      <c r="LOM34" s="169"/>
      <c r="LON34" s="169"/>
      <c r="LOO34" s="169"/>
      <c r="LOP34" s="169"/>
      <c r="LOQ34" s="169"/>
      <c r="LOR34" s="169"/>
      <c r="LOS34" s="169"/>
      <c r="LOT34" s="169"/>
      <c r="LOU34" s="169"/>
      <c r="LOV34" s="169"/>
      <c r="LOW34" s="169"/>
      <c r="LOX34" s="169"/>
      <c r="LOY34" s="169"/>
      <c r="LOZ34" s="169"/>
      <c r="LPA34" s="169"/>
      <c r="LPB34" s="169"/>
      <c r="LPC34" s="169"/>
      <c r="LPD34" s="169"/>
      <c r="LPE34" s="169"/>
      <c r="LPF34" s="169"/>
      <c r="LPG34" s="169"/>
      <c r="LPH34" s="169"/>
      <c r="LPI34" s="169"/>
      <c r="LPJ34" s="169"/>
      <c r="LPK34" s="169"/>
      <c r="LPL34" s="169"/>
      <c r="LPM34" s="169"/>
      <c r="LPN34" s="169"/>
      <c r="LPO34" s="169"/>
      <c r="LPP34" s="169"/>
      <c r="LPQ34" s="169"/>
      <c r="LPR34" s="169"/>
      <c r="LPS34" s="169"/>
      <c r="LPT34" s="169"/>
      <c r="LPU34" s="169"/>
      <c r="LPV34" s="169"/>
      <c r="LPW34" s="169"/>
      <c r="LPX34" s="169"/>
      <c r="LPY34" s="169"/>
      <c r="LPZ34" s="169"/>
      <c r="LQA34" s="169"/>
      <c r="LQB34" s="169"/>
      <c r="LQC34" s="169"/>
      <c r="LQD34" s="169"/>
      <c r="LQE34" s="169"/>
      <c r="LQF34" s="169"/>
      <c r="LQG34" s="169"/>
      <c r="LQH34" s="169"/>
      <c r="LQI34" s="169"/>
      <c r="LQJ34" s="169"/>
      <c r="LQK34" s="169"/>
      <c r="LQL34" s="169"/>
      <c r="LQM34" s="169"/>
      <c r="LQN34" s="169"/>
      <c r="LQO34" s="169"/>
      <c r="LQP34" s="169"/>
      <c r="LQQ34" s="169"/>
      <c r="LQR34" s="169"/>
      <c r="LQS34" s="169"/>
      <c r="LQT34" s="169"/>
      <c r="LQU34" s="169"/>
      <c r="LQV34" s="169"/>
      <c r="LQW34" s="169"/>
      <c r="LQX34" s="169"/>
      <c r="LQY34" s="169"/>
      <c r="LQZ34" s="169"/>
      <c r="LRA34" s="169"/>
      <c r="LRB34" s="169"/>
      <c r="LRC34" s="169"/>
      <c r="LRD34" s="169"/>
      <c r="LRE34" s="169"/>
      <c r="LRF34" s="169"/>
      <c r="LRG34" s="169"/>
      <c r="LRH34" s="169"/>
      <c r="LRI34" s="169"/>
      <c r="LRJ34" s="169"/>
      <c r="LRK34" s="169"/>
      <c r="LRL34" s="169"/>
      <c r="LRM34" s="169"/>
      <c r="LRN34" s="169"/>
      <c r="LRO34" s="169"/>
      <c r="LRP34" s="169"/>
      <c r="LRQ34" s="169"/>
      <c r="LRR34" s="169"/>
      <c r="LRS34" s="169"/>
      <c r="LRT34" s="169"/>
      <c r="LRU34" s="169"/>
      <c r="LRV34" s="169"/>
      <c r="LRW34" s="169"/>
      <c r="LRX34" s="169"/>
      <c r="LRY34" s="169"/>
      <c r="LRZ34" s="169"/>
      <c r="LSA34" s="169"/>
      <c r="LSB34" s="169"/>
      <c r="LSC34" s="169"/>
      <c r="LSD34" s="169"/>
      <c r="LSE34" s="169"/>
      <c r="LSF34" s="169"/>
      <c r="LSG34" s="169"/>
      <c r="LSH34" s="169"/>
      <c r="LSI34" s="169"/>
      <c r="LSJ34" s="169"/>
      <c r="LSK34" s="169"/>
      <c r="LSL34" s="169"/>
      <c r="LSM34" s="169"/>
      <c r="LSN34" s="169"/>
      <c r="LSO34" s="169"/>
      <c r="LSP34" s="169"/>
      <c r="LSQ34" s="169"/>
      <c r="LSR34" s="169"/>
      <c r="LSS34" s="169"/>
      <c r="LST34" s="169"/>
      <c r="LSU34" s="169"/>
      <c r="LSV34" s="169"/>
      <c r="LSW34" s="169"/>
      <c r="LSX34" s="169"/>
      <c r="LSY34" s="169"/>
      <c r="LSZ34" s="169"/>
      <c r="LTA34" s="169"/>
      <c r="LTB34" s="169"/>
      <c r="LTC34" s="169"/>
      <c r="LTD34" s="169"/>
      <c r="LTE34" s="169"/>
      <c r="LTF34" s="169"/>
      <c r="LTG34" s="169"/>
      <c r="LTH34" s="169"/>
      <c r="LTI34" s="169"/>
      <c r="LTJ34" s="169"/>
      <c r="LTK34" s="169"/>
      <c r="LTL34" s="169"/>
      <c r="LTM34" s="169"/>
      <c r="LTN34" s="169"/>
      <c r="LTO34" s="169"/>
      <c r="LTP34" s="169"/>
      <c r="LTQ34" s="169"/>
      <c r="LTR34" s="169"/>
      <c r="LTS34" s="169"/>
      <c r="LTT34" s="169"/>
      <c r="LTU34" s="169"/>
      <c r="LTV34" s="169"/>
      <c r="LTW34" s="169"/>
      <c r="LTX34" s="169"/>
      <c r="LTY34" s="169"/>
      <c r="LTZ34" s="169"/>
      <c r="LUA34" s="169"/>
      <c r="LUB34" s="169"/>
      <c r="LUC34" s="169"/>
      <c r="LUD34" s="169"/>
      <c r="LUE34" s="169"/>
      <c r="LUF34" s="169"/>
      <c r="LUG34" s="169"/>
      <c r="LUH34" s="169"/>
      <c r="LUI34" s="169"/>
      <c r="LUJ34" s="169"/>
      <c r="LUK34" s="169"/>
      <c r="LUL34" s="169"/>
      <c r="LUM34" s="169"/>
      <c r="LUN34" s="169"/>
      <c r="LUO34" s="169"/>
      <c r="LUP34" s="169"/>
      <c r="LUQ34" s="169"/>
      <c r="LUR34" s="169"/>
      <c r="LUS34" s="169"/>
      <c r="LUT34" s="169"/>
      <c r="LUU34" s="169"/>
      <c r="LUV34" s="169"/>
      <c r="LUW34" s="169"/>
      <c r="LUX34" s="169"/>
      <c r="LUY34" s="169"/>
      <c r="LUZ34" s="169"/>
      <c r="LVA34" s="169"/>
      <c r="LVB34" s="169"/>
      <c r="LVC34" s="169"/>
      <c r="LVD34" s="169"/>
      <c r="LVE34" s="169"/>
      <c r="LVF34" s="169"/>
      <c r="LVG34" s="169"/>
      <c r="LVH34" s="169"/>
      <c r="LVI34" s="169"/>
      <c r="LVJ34" s="169"/>
      <c r="LVK34" s="169"/>
      <c r="LVL34" s="169"/>
      <c r="LVM34" s="169"/>
      <c r="LVN34" s="169"/>
      <c r="LVO34" s="169"/>
      <c r="LVP34" s="169"/>
      <c r="LVQ34" s="169"/>
      <c r="LVR34" s="169"/>
      <c r="LVS34" s="169"/>
      <c r="LVT34" s="169"/>
      <c r="LVU34" s="169"/>
      <c r="LVV34" s="169"/>
      <c r="LVW34" s="169"/>
      <c r="LVX34" s="169"/>
      <c r="LVY34" s="169"/>
      <c r="LVZ34" s="169"/>
      <c r="LWA34" s="169"/>
      <c r="LWB34" s="169"/>
      <c r="LWC34" s="169"/>
      <c r="LWD34" s="169"/>
      <c r="LWE34" s="169"/>
      <c r="LWF34" s="169"/>
      <c r="LWG34" s="169"/>
      <c r="LWH34" s="169"/>
      <c r="LWI34" s="169"/>
      <c r="LWJ34" s="169"/>
      <c r="LWK34" s="169"/>
      <c r="LWL34" s="169"/>
      <c r="LWM34" s="169"/>
      <c r="LWN34" s="169"/>
      <c r="LWO34" s="169"/>
      <c r="LWP34" s="169"/>
      <c r="LWQ34" s="169"/>
      <c r="LWR34" s="169"/>
      <c r="LWS34" s="169"/>
      <c r="LWT34" s="169"/>
      <c r="LWU34" s="169"/>
      <c r="LWV34" s="169"/>
      <c r="LWW34" s="169"/>
      <c r="LWX34" s="169"/>
      <c r="LWY34" s="169"/>
      <c r="LWZ34" s="169"/>
      <c r="LXA34" s="169"/>
      <c r="LXB34" s="169"/>
      <c r="LXC34" s="169"/>
      <c r="LXD34" s="169"/>
      <c r="LXE34" s="169"/>
      <c r="LXF34" s="169"/>
      <c r="LXG34" s="169"/>
      <c r="LXH34" s="169"/>
      <c r="LXI34" s="169"/>
      <c r="LXJ34" s="169"/>
      <c r="LXK34" s="169"/>
      <c r="LXL34" s="169"/>
      <c r="LXM34" s="169"/>
      <c r="LXN34" s="169"/>
      <c r="LXO34" s="169"/>
      <c r="LXP34" s="169"/>
      <c r="LXQ34" s="169"/>
      <c r="LXR34" s="169"/>
      <c r="LXS34" s="169"/>
      <c r="LXT34" s="169"/>
      <c r="LXU34" s="169"/>
      <c r="LXV34" s="169"/>
      <c r="LXW34" s="169"/>
      <c r="LXX34" s="169"/>
      <c r="LXY34" s="169"/>
      <c r="LXZ34" s="169"/>
      <c r="LYA34" s="169"/>
      <c r="LYB34" s="169"/>
      <c r="LYC34" s="169"/>
      <c r="LYD34" s="169"/>
      <c r="LYE34" s="169"/>
      <c r="LYF34" s="169"/>
      <c r="LYG34" s="169"/>
      <c r="LYH34" s="169"/>
      <c r="LYI34" s="169"/>
      <c r="LYJ34" s="169"/>
      <c r="LYK34" s="169"/>
      <c r="LYL34" s="169"/>
      <c r="LYM34" s="169"/>
      <c r="LYN34" s="169"/>
      <c r="LYO34" s="169"/>
      <c r="LYP34" s="169"/>
      <c r="LYQ34" s="169"/>
      <c r="LYR34" s="169"/>
      <c r="LYS34" s="169"/>
      <c r="LYT34" s="169"/>
      <c r="LYU34" s="169"/>
      <c r="LYV34" s="169"/>
      <c r="LYW34" s="169"/>
      <c r="LYX34" s="169"/>
      <c r="LYY34" s="169"/>
      <c r="LYZ34" s="169"/>
      <c r="LZA34" s="169"/>
      <c r="LZB34" s="169"/>
      <c r="LZC34" s="169"/>
      <c r="LZD34" s="169"/>
      <c r="LZE34" s="169"/>
      <c r="LZF34" s="169"/>
      <c r="LZG34" s="169"/>
      <c r="LZH34" s="169"/>
      <c r="LZI34" s="169"/>
      <c r="LZJ34" s="169"/>
      <c r="LZK34" s="169"/>
      <c r="LZL34" s="169"/>
      <c r="LZM34" s="169"/>
      <c r="LZN34" s="169"/>
      <c r="LZO34" s="169"/>
      <c r="LZP34" s="169"/>
      <c r="LZQ34" s="169"/>
      <c r="LZR34" s="169"/>
      <c r="LZS34" s="169"/>
      <c r="LZT34" s="169"/>
      <c r="LZU34" s="169"/>
      <c r="LZV34" s="169"/>
      <c r="LZW34" s="169"/>
      <c r="LZX34" s="169"/>
      <c r="LZY34" s="169"/>
      <c r="LZZ34" s="169"/>
      <c r="MAA34" s="169"/>
      <c r="MAB34" s="169"/>
      <c r="MAC34" s="169"/>
      <c r="MAD34" s="169"/>
      <c r="MAE34" s="169"/>
      <c r="MAF34" s="169"/>
      <c r="MAG34" s="169"/>
      <c r="MAH34" s="169"/>
      <c r="MAI34" s="169"/>
      <c r="MAJ34" s="169"/>
      <c r="MAK34" s="169"/>
      <c r="MAL34" s="169"/>
      <c r="MAM34" s="169"/>
      <c r="MAN34" s="169"/>
      <c r="MAO34" s="169"/>
      <c r="MAP34" s="169"/>
      <c r="MAQ34" s="169"/>
      <c r="MAR34" s="169"/>
      <c r="MAS34" s="169"/>
      <c r="MAT34" s="169"/>
      <c r="MAU34" s="169"/>
      <c r="MAV34" s="169"/>
      <c r="MAW34" s="169"/>
      <c r="MAX34" s="169"/>
      <c r="MAY34" s="169"/>
      <c r="MAZ34" s="169"/>
      <c r="MBA34" s="169"/>
      <c r="MBB34" s="169"/>
      <c r="MBC34" s="169"/>
      <c r="MBD34" s="169"/>
      <c r="MBE34" s="169"/>
      <c r="MBF34" s="169"/>
      <c r="MBG34" s="169"/>
      <c r="MBH34" s="169"/>
      <c r="MBI34" s="169"/>
      <c r="MBJ34" s="169"/>
      <c r="MBK34" s="169"/>
      <c r="MBL34" s="169"/>
      <c r="MBM34" s="169"/>
      <c r="MBN34" s="169"/>
      <c r="MBO34" s="169"/>
      <c r="MBP34" s="169"/>
      <c r="MBQ34" s="169"/>
      <c r="MBR34" s="169"/>
      <c r="MBS34" s="169"/>
      <c r="MBT34" s="169"/>
      <c r="MBU34" s="169"/>
      <c r="MBV34" s="169"/>
      <c r="MBW34" s="169"/>
      <c r="MBX34" s="169"/>
      <c r="MBY34" s="169"/>
      <c r="MBZ34" s="169"/>
      <c r="MCA34" s="169"/>
      <c r="MCB34" s="169"/>
      <c r="MCC34" s="169"/>
      <c r="MCD34" s="169"/>
      <c r="MCE34" s="169"/>
      <c r="MCF34" s="169"/>
      <c r="MCG34" s="169"/>
      <c r="MCH34" s="169"/>
      <c r="MCI34" s="169"/>
      <c r="MCJ34" s="169"/>
      <c r="MCK34" s="169"/>
      <c r="MCL34" s="169"/>
      <c r="MCM34" s="169"/>
      <c r="MCN34" s="169"/>
      <c r="MCO34" s="169"/>
      <c r="MCP34" s="169"/>
      <c r="MCQ34" s="169"/>
      <c r="MCR34" s="169"/>
      <c r="MCS34" s="169"/>
      <c r="MCT34" s="169"/>
      <c r="MCU34" s="169"/>
      <c r="MCV34" s="169"/>
      <c r="MCW34" s="169"/>
      <c r="MCX34" s="169"/>
      <c r="MCY34" s="169"/>
      <c r="MCZ34" s="169"/>
      <c r="MDA34" s="169"/>
      <c r="MDB34" s="169"/>
      <c r="MDC34" s="169"/>
      <c r="MDD34" s="169"/>
      <c r="MDE34" s="169"/>
      <c r="MDF34" s="169"/>
      <c r="MDG34" s="169"/>
      <c r="MDH34" s="169"/>
      <c r="MDI34" s="169"/>
      <c r="MDJ34" s="169"/>
      <c r="MDK34" s="169"/>
      <c r="MDL34" s="169"/>
      <c r="MDM34" s="169"/>
      <c r="MDN34" s="169"/>
      <c r="MDO34" s="169"/>
      <c r="MDP34" s="169"/>
      <c r="MDQ34" s="169"/>
      <c r="MDR34" s="169"/>
      <c r="MDS34" s="169"/>
      <c r="MDT34" s="169"/>
      <c r="MDU34" s="169"/>
      <c r="MDV34" s="169"/>
      <c r="MDW34" s="169"/>
      <c r="MDX34" s="169"/>
      <c r="MDY34" s="169"/>
      <c r="MDZ34" s="169"/>
      <c r="MEA34" s="169"/>
      <c r="MEB34" s="169"/>
      <c r="MEC34" s="169"/>
      <c r="MED34" s="169"/>
      <c r="MEE34" s="169"/>
      <c r="MEF34" s="169"/>
      <c r="MEG34" s="169"/>
      <c r="MEH34" s="169"/>
      <c r="MEI34" s="169"/>
      <c r="MEJ34" s="169"/>
      <c r="MEK34" s="169"/>
      <c r="MEL34" s="169"/>
      <c r="MEM34" s="169"/>
      <c r="MEN34" s="169"/>
      <c r="MEO34" s="169"/>
      <c r="MEP34" s="169"/>
      <c r="MEQ34" s="169"/>
      <c r="MER34" s="169"/>
      <c r="MES34" s="169"/>
      <c r="MET34" s="169"/>
      <c r="MEU34" s="169"/>
      <c r="MEV34" s="169"/>
      <c r="MEW34" s="169"/>
      <c r="MEX34" s="169"/>
      <c r="MEY34" s="169"/>
      <c r="MEZ34" s="169"/>
      <c r="MFA34" s="169"/>
      <c r="MFB34" s="169"/>
      <c r="MFC34" s="169"/>
      <c r="MFD34" s="169"/>
      <c r="MFE34" s="169"/>
      <c r="MFF34" s="169"/>
      <c r="MFG34" s="169"/>
      <c r="MFH34" s="169"/>
      <c r="MFI34" s="169"/>
      <c r="MFJ34" s="169"/>
      <c r="MFK34" s="169"/>
      <c r="MFL34" s="169"/>
      <c r="MFM34" s="169"/>
      <c r="MFN34" s="169"/>
      <c r="MFO34" s="169"/>
      <c r="MFP34" s="169"/>
      <c r="MFQ34" s="169"/>
      <c r="MFR34" s="169"/>
      <c r="MFS34" s="169"/>
      <c r="MFT34" s="169"/>
      <c r="MFU34" s="169"/>
      <c r="MFV34" s="169"/>
      <c r="MFW34" s="169"/>
      <c r="MFX34" s="169"/>
      <c r="MFY34" s="169"/>
      <c r="MFZ34" s="169"/>
      <c r="MGA34" s="169"/>
      <c r="MGB34" s="169"/>
      <c r="MGC34" s="169"/>
      <c r="MGD34" s="169"/>
      <c r="MGE34" s="169"/>
      <c r="MGF34" s="169"/>
      <c r="MGG34" s="169"/>
      <c r="MGH34" s="169"/>
      <c r="MGI34" s="169"/>
      <c r="MGJ34" s="169"/>
      <c r="MGK34" s="169"/>
      <c r="MGL34" s="169"/>
      <c r="MGM34" s="169"/>
      <c r="MGN34" s="169"/>
      <c r="MGO34" s="169"/>
      <c r="MGP34" s="169"/>
      <c r="MGQ34" s="169"/>
      <c r="MGR34" s="169"/>
      <c r="MGS34" s="169"/>
      <c r="MGT34" s="169"/>
      <c r="MGU34" s="169"/>
      <c r="MGV34" s="169"/>
      <c r="MGW34" s="169"/>
      <c r="MGX34" s="169"/>
      <c r="MGY34" s="169"/>
      <c r="MGZ34" s="169"/>
      <c r="MHA34" s="169"/>
      <c r="MHB34" s="169"/>
      <c r="MHC34" s="169"/>
      <c r="MHD34" s="169"/>
      <c r="MHE34" s="169"/>
      <c r="MHF34" s="169"/>
      <c r="MHG34" s="169"/>
      <c r="MHH34" s="169"/>
      <c r="MHI34" s="169"/>
      <c r="MHJ34" s="169"/>
      <c r="MHK34" s="169"/>
      <c r="MHL34" s="169"/>
      <c r="MHM34" s="169"/>
      <c r="MHN34" s="169"/>
      <c r="MHO34" s="169"/>
      <c r="MHP34" s="169"/>
      <c r="MHQ34" s="169"/>
      <c r="MHR34" s="169"/>
      <c r="MHS34" s="169"/>
      <c r="MHT34" s="169"/>
      <c r="MHU34" s="169"/>
      <c r="MHV34" s="169"/>
      <c r="MHW34" s="169"/>
      <c r="MHX34" s="169"/>
      <c r="MHY34" s="169"/>
      <c r="MHZ34" s="169"/>
      <c r="MIA34" s="169"/>
      <c r="MIB34" s="169"/>
      <c r="MIC34" s="169"/>
      <c r="MID34" s="169"/>
      <c r="MIE34" s="169"/>
      <c r="MIF34" s="169"/>
      <c r="MIG34" s="169"/>
      <c r="MIH34" s="169"/>
      <c r="MII34" s="169"/>
      <c r="MIJ34" s="169"/>
      <c r="MIK34" s="169"/>
      <c r="MIL34" s="169"/>
      <c r="MIM34" s="169"/>
      <c r="MIN34" s="169"/>
      <c r="MIO34" s="169"/>
      <c r="MIP34" s="169"/>
      <c r="MIQ34" s="169"/>
      <c r="MIR34" s="169"/>
      <c r="MIS34" s="169"/>
      <c r="MIT34" s="169"/>
      <c r="MIU34" s="169"/>
      <c r="MIV34" s="169"/>
      <c r="MIW34" s="169"/>
      <c r="MIX34" s="169"/>
      <c r="MIY34" s="169"/>
      <c r="MIZ34" s="169"/>
      <c r="MJA34" s="169"/>
      <c r="MJB34" s="169"/>
      <c r="MJC34" s="169"/>
      <c r="MJD34" s="169"/>
      <c r="MJE34" s="169"/>
      <c r="MJF34" s="169"/>
      <c r="MJG34" s="169"/>
      <c r="MJH34" s="169"/>
      <c r="MJI34" s="169"/>
      <c r="MJJ34" s="169"/>
      <c r="MJK34" s="169"/>
      <c r="MJL34" s="169"/>
      <c r="MJM34" s="169"/>
      <c r="MJN34" s="169"/>
      <c r="MJO34" s="169"/>
      <c r="MJP34" s="169"/>
      <c r="MJQ34" s="169"/>
      <c r="MJR34" s="169"/>
      <c r="MJS34" s="169"/>
      <c r="MJT34" s="169"/>
      <c r="MJU34" s="169"/>
      <c r="MJV34" s="169"/>
      <c r="MJW34" s="169"/>
      <c r="MJX34" s="169"/>
      <c r="MJY34" s="169"/>
      <c r="MJZ34" s="169"/>
      <c r="MKA34" s="169"/>
      <c r="MKB34" s="169"/>
      <c r="MKC34" s="169"/>
      <c r="MKD34" s="169"/>
      <c r="MKE34" s="169"/>
      <c r="MKF34" s="169"/>
      <c r="MKG34" s="169"/>
      <c r="MKH34" s="169"/>
      <c r="MKI34" s="169"/>
      <c r="MKJ34" s="169"/>
      <c r="MKK34" s="169"/>
      <c r="MKL34" s="169"/>
      <c r="MKM34" s="169"/>
      <c r="MKN34" s="169"/>
      <c r="MKO34" s="169"/>
      <c r="MKP34" s="169"/>
      <c r="MKQ34" s="169"/>
      <c r="MKR34" s="169"/>
      <c r="MKS34" s="169"/>
      <c r="MKT34" s="169"/>
      <c r="MKU34" s="169"/>
      <c r="MKV34" s="169"/>
      <c r="MKW34" s="169"/>
      <c r="MKX34" s="169"/>
      <c r="MKY34" s="169"/>
      <c r="MKZ34" s="169"/>
      <c r="MLA34" s="169"/>
      <c r="MLB34" s="169"/>
      <c r="MLC34" s="169"/>
      <c r="MLD34" s="169"/>
      <c r="MLE34" s="169"/>
      <c r="MLF34" s="169"/>
      <c r="MLG34" s="169"/>
      <c r="MLH34" s="169"/>
      <c r="MLI34" s="169"/>
      <c r="MLJ34" s="169"/>
      <c r="MLK34" s="169"/>
      <c r="MLL34" s="169"/>
      <c r="MLM34" s="169"/>
      <c r="MLN34" s="169"/>
      <c r="MLO34" s="169"/>
      <c r="MLP34" s="169"/>
      <c r="MLQ34" s="169"/>
      <c r="MLR34" s="169"/>
      <c r="MLS34" s="169"/>
      <c r="MLT34" s="169"/>
      <c r="MLU34" s="169"/>
      <c r="MLV34" s="169"/>
      <c r="MLW34" s="169"/>
      <c r="MLX34" s="169"/>
      <c r="MLY34" s="169"/>
      <c r="MLZ34" s="169"/>
      <c r="MMA34" s="169"/>
      <c r="MMB34" s="169"/>
      <c r="MMC34" s="169"/>
      <c r="MMD34" s="169"/>
      <c r="MME34" s="169"/>
      <c r="MMF34" s="169"/>
      <c r="MMG34" s="169"/>
      <c r="MMH34" s="169"/>
      <c r="MMI34" s="169"/>
      <c r="MMJ34" s="169"/>
      <c r="MMK34" s="169"/>
      <c r="MML34" s="169"/>
      <c r="MMM34" s="169"/>
      <c r="MMN34" s="169"/>
      <c r="MMO34" s="169"/>
      <c r="MMP34" s="169"/>
      <c r="MMQ34" s="169"/>
      <c r="MMR34" s="169"/>
      <c r="MMS34" s="169"/>
      <c r="MMT34" s="169"/>
      <c r="MMU34" s="169"/>
      <c r="MMV34" s="169"/>
      <c r="MMW34" s="169"/>
      <c r="MMX34" s="169"/>
      <c r="MMY34" s="169"/>
      <c r="MMZ34" s="169"/>
      <c r="MNA34" s="169"/>
      <c r="MNB34" s="169"/>
      <c r="MNC34" s="169"/>
      <c r="MND34" s="169"/>
      <c r="MNE34" s="169"/>
      <c r="MNF34" s="169"/>
      <c r="MNG34" s="169"/>
      <c r="MNH34" s="169"/>
      <c r="MNI34" s="169"/>
      <c r="MNJ34" s="169"/>
      <c r="MNK34" s="169"/>
      <c r="MNL34" s="169"/>
      <c r="MNM34" s="169"/>
      <c r="MNN34" s="169"/>
      <c r="MNO34" s="169"/>
      <c r="MNP34" s="169"/>
      <c r="MNQ34" s="169"/>
      <c r="MNR34" s="169"/>
      <c r="MNS34" s="169"/>
      <c r="MNT34" s="169"/>
      <c r="MNU34" s="169"/>
      <c r="MNV34" s="169"/>
      <c r="MNW34" s="169"/>
      <c r="MNX34" s="169"/>
      <c r="MNY34" s="169"/>
      <c r="MNZ34" s="169"/>
      <c r="MOA34" s="169"/>
      <c r="MOB34" s="169"/>
      <c r="MOC34" s="169"/>
      <c r="MOD34" s="169"/>
      <c r="MOE34" s="169"/>
      <c r="MOF34" s="169"/>
      <c r="MOG34" s="169"/>
      <c r="MOH34" s="169"/>
      <c r="MOI34" s="169"/>
      <c r="MOJ34" s="169"/>
      <c r="MOK34" s="169"/>
      <c r="MOL34" s="169"/>
      <c r="MOM34" s="169"/>
      <c r="MON34" s="169"/>
      <c r="MOO34" s="169"/>
      <c r="MOP34" s="169"/>
      <c r="MOQ34" s="169"/>
      <c r="MOR34" s="169"/>
      <c r="MOS34" s="169"/>
      <c r="MOT34" s="169"/>
      <c r="MOU34" s="169"/>
      <c r="MOV34" s="169"/>
      <c r="MOW34" s="169"/>
      <c r="MOX34" s="169"/>
      <c r="MOY34" s="169"/>
      <c r="MOZ34" s="169"/>
      <c r="MPA34" s="169"/>
      <c r="MPB34" s="169"/>
      <c r="MPC34" s="169"/>
      <c r="MPD34" s="169"/>
      <c r="MPE34" s="169"/>
      <c r="MPF34" s="169"/>
      <c r="MPG34" s="169"/>
      <c r="MPH34" s="169"/>
      <c r="MPI34" s="169"/>
      <c r="MPJ34" s="169"/>
      <c r="MPK34" s="169"/>
      <c r="MPL34" s="169"/>
      <c r="MPM34" s="169"/>
      <c r="MPN34" s="169"/>
      <c r="MPO34" s="169"/>
      <c r="MPP34" s="169"/>
      <c r="MPQ34" s="169"/>
      <c r="MPR34" s="169"/>
      <c r="MPS34" s="169"/>
      <c r="MPT34" s="169"/>
      <c r="MPU34" s="169"/>
      <c r="MPV34" s="169"/>
      <c r="MPW34" s="169"/>
      <c r="MPX34" s="169"/>
      <c r="MPY34" s="169"/>
      <c r="MPZ34" s="169"/>
      <c r="MQA34" s="169"/>
      <c r="MQB34" s="169"/>
      <c r="MQC34" s="169"/>
      <c r="MQD34" s="169"/>
      <c r="MQE34" s="169"/>
      <c r="MQF34" s="169"/>
      <c r="MQG34" s="169"/>
      <c r="MQH34" s="169"/>
      <c r="MQI34" s="169"/>
      <c r="MQJ34" s="169"/>
      <c r="MQK34" s="169"/>
      <c r="MQL34" s="169"/>
      <c r="MQM34" s="169"/>
      <c r="MQN34" s="169"/>
      <c r="MQO34" s="169"/>
      <c r="MQP34" s="169"/>
      <c r="MQQ34" s="169"/>
      <c r="MQR34" s="169"/>
      <c r="MQS34" s="169"/>
      <c r="MQT34" s="169"/>
      <c r="MQU34" s="169"/>
      <c r="MQV34" s="169"/>
      <c r="MQW34" s="169"/>
      <c r="MQX34" s="169"/>
      <c r="MQY34" s="169"/>
      <c r="MQZ34" s="169"/>
      <c r="MRA34" s="169"/>
      <c r="MRB34" s="169"/>
      <c r="MRC34" s="169"/>
      <c r="MRD34" s="169"/>
      <c r="MRE34" s="169"/>
      <c r="MRF34" s="169"/>
      <c r="MRG34" s="169"/>
      <c r="MRH34" s="169"/>
      <c r="MRI34" s="169"/>
      <c r="MRJ34" s="169"/>
      <c r="MRK34" s="169"/>
      <c r="MRL34" s="169"/>
      <c r="MRM34" s="169"/>
      <c r="MRN34" s="169"/>
      <c r="MRO34" s="169"/>
      <c r="MRP34" s="169"/>
      <c r="MRQ34" s="169"/>
      <c r="MRR34" s="169"/>
      <c r="MRS34" s="169"/>
      <c r="MRT34" s="169"/>
      <c r="MRU34" s="169"/>
      <c r="MRV34" s="169"/>
      <c r="MRW34" s="169"/>
      <c r="MRX34" s="169"/>
      <c r="MRY34" s="169"/>
      <c r="MRZ34" s="169"/>
      <c r="MSA34" s="169"/>
      <c r="MSB34" s="169"/>
      <c r="MSC34" s="169"/>
      <c r="MSD34" s="169"/>
      <c r="MSE34" s="169"/>
      <c r="MSF34" s="169"/>
      <c r="MSG34" s="169"/>
      <c r="MSH34" s="169"/>
      <c r="MSI34" s="169"/>
      <c r="MSJ34" s="169"/>
      <c r="MSK34" s="169"/>
      <c r="MSL34" s="169"/>
      <c r="MSM34" s="169"/>
      <c r="MSN34" s="169"/>
      <c r="MSO34" s="169"/>
      <c r="MSP34" s="169"/>
      <c r="MSQ34" s="169"/>
      <c r="MSR34" s="169"/>
      <c r="MSS34" s="169"/>
      <c r="MST34" s="169"/>
      <c r="MSU34" s="169"/>
      <c r="MSV34" s="169"/>
      <c r="MSW34" s="169"/>
      <c r="MSX34" s="169"/>
      <c r="MSY34" s="169"/>
      <c r="MSZ34" s="169"/>
      <c r="MTA34" s="169"/>
      <c r="MTB34" s="169"/>
      <c r="MTC34" s="169"/>
      <c r="MTD34" s="169"/>
      <c r="MTE34" s="169"/>
      <c r="MTF34" s="169"/>
      <c r="MTG34" s="169"/>
      <c r="MTH34" s="169"/>
      <c r="MTI34" s="169"/>
      <c r="MTJ34" s="169"/>
      <c r="MTK34" s="169"/>
      <c r="MTL34" s="169"/>
      <c r="MTM34" s="169"/>
      <c r="MTN34" s="169"/>
      <c r="MTO34" s="169"/>
      <c r="MTP34" s="169"/>
      <c r="MTQ34" s="169"/>
      <c r="MTR34" s="169"/>
      <c r="MTS34" s="169"/>
      <c r="MTT34" s="169"/>
      <c r="MTU34" s="169"/>
      <c r="MTV34" s="169"/>
      <c r="MTW34" s="169"/>
      <c r="MTX34" s="169"/>
      <c r="MTY34" s="169"/>
      <c r="MTZ34" s="169"/>
      <c r="MUA34" s="169"/>
      <c r="MUB34" s="169"/>
      <c r="MUC34" s="169"/>
      <c r="MUD34" s="169"/>
      <c r="MUE34" s="169"/>
      <c r="MUF34" s="169"/>
      <c r="MUG34" s="169"/>
      <c r="MUH34" s="169"/>
      <c r="MUI34" s="169"/>
      <c r="MUJ34" s="169"/>
      <c r="MUK34" s="169"/>
      <c r="MUL34" s="169"/>
      <c r="MUM34" s="169"/>
      <c r="MUN34" s="169"/>
      <c r="MUO34" s="169"/>
      <c r="MUP34" s="169"/>
      <c r="MUQ34" s="169"/>
      <c r="MUR34" s="169"/>
      <c r="MUS34" s="169"/>
      <c r="MUT34" s="169"/>
      <c r="MUU34" s="169"/>
      <c r="MUV34" s="169"/>
      <c r="MUW34" s="169"/>
      <c r="MUX34" s="169"/>
      <c r="MUY34" s="169"/>
      <c r="MUZ34" s="169"/>
      <c r="MVA34" s="169"/>
      <c r="MVB34" s="169"/>
      <c r="MVC34" s="169"/>
      <c r="MVD34" s="169"/>
      <c r="MVE34" s="169"/>
      <c r="MVF34" s="169"/>
      <c r="MVG34" s="169"/>
      <c r="MVH34" s="169"/>
      <c r="MVI34" s="169"/>
      <c r="MVJ34" s="169"/>
      <c r="MVK34" s="169"/>
      <c r="MVL34" s="169"/>
      <c r="MVM34" s="169"/>
      <c r="MVN34" s="169"/>
      <c r="MVO34" s="169"/>
      <c r="MVP34" s="169"/>
      <c r="MVQ34" s="169"/>
      <c r="MVR34" s="169"/>
      <c r="MVS34" s="169"/>
      <c r="MVT34" s="169"/>
      <c r="MVU34" s="169"/>
      <c r="MVV34" s="169"/>
      <c r="MVW34" s="169"/>
      <c r="MVX34" s="169"/>
      <c r="MVY34" s="169"/>
      <c r="MVZ34" s="169"/>
      <c r="MWA34" s="169"/>
      <c r="MWB34" s="169"/>
      <c r="MWC34" s="169"/>
      <c r="MWD34" s="169"/>
      <c r="MWE34" s="169"/>
      <c r="MWF34" s="169"/>
      <c r="MWG34" s="169"/>
      <c r="MWH34" s="169"/>
      <c r="MWI34" s="169"/>
      <c r="MWJ34" s="169"/>
      <c r="MWK34" s="169"/>
      <c r="MWL34" s="169"/>
      <c r="MWM34" s="169"/>
      <c r="MWN34" s="169"/>
      <c r="MWO34" s="169"/>
      <c r="MWP34" s="169"/>
      <c r="MWQ34" s="169"/>
      <c r="MWR34" s="169"/>
      <c r="MWS34" s="169"/>
      <c r="MWT34" s="169"/>
      <c r="MWU34" s="169"/>
      <c r="MWV34" s="169"/>
      <c r="MWW34" s="169"/>
      <c r="MWX34" s="169"/>
      <c r="MWY34" s="169"/>
      <c r="MWZ34" s="169"/>
      <c r="MXA34" s="169"/>
      <c r="MXB34" s="169"/>
      <c r="MXC34" s="169"/>
      <c r="MXD34" s="169"/>
      <c r="MXE34" s="169"/>
      <c r="MXF34" s="169"/>
      <c r="MXG34" s="169"/>
      <c r="MXH34" s="169"/>
      <c r="MXI34" s="169"/>
      <c r="MXJ34" s="169"/>
      <c r="MXK34" s="169"/>
      <c r="MXL34" s="169"/>
      <c r="MXM34" s="169"/>
      <c r="MXN34" s="169"/>
      <c r="MXO34" s="169"/>
      <c r="MXP34" s="169"/>
      <c r="MXQ34" s="169"/>
      <c r="MXR34" s="169"/>
      <c r="MXS34" s="169"/>
      <c r="MXT34" s="169"/>
      <c r="MXU34" s="169"/>
      <c r="MXV34" s="169"/>
      <c r="MXW34" s="169"/>
      <c r="MXX34" s="169"/>
      <c r="MXY34" s="169"/>
      <c r="MXZ34" s="169"/>
      <c r="MYA34" s="169"/>
      <c r="MYB34" s="169"/>
      <c r="MYC34" s="169"/>
      <c r="MYD34" s="169"/>
      <c r="MYE34" s="169"/>
      <c r="MYF34" s="169"/>
      <c r="MYG34" s="169"/>
      <c r="MYH34" s="169"/>
      <c r="MYI34" s="169"/>
      <c r="MYJ34" s="169"/>
      <c r="MYK34" s="169"/>
      <c r="MYL34" s="169"/>
      <c r="MYM34" s="169"/>
      <c r="MYN34" s="169"/>
      <c r="MYO34" s="169"/>
      <c r="MYP34" s="169"/>
      <c r="MYQ34" s="169"/>
      <c r="MYR34" s="169"/>
      <c r="MYS34" s="169"/>
      <c r="MYT34" s="169"/>
      <c r="MYU34" s="169"/>
      <c r="MYV34" s="169"/>
      <c r="MYW34" s="169"/>
      <c r="MYX34" s="169"/>
      <c r="MYY34" s="169"/>
      <c r="MYZ34" s="169"/>
      <c r="MZA34" s="169"/>
      <c r="MZB34" s="169"/>
      <c r="MZC34" s="169"/>
      <c r="MZD34" s="169"/>
      <c r="MZE34" s="169"/>
      <c r="MZF34" s="169"/>
      <c r="MZG34" s="169"/>
      <c r="MZH34" s="169"/>
      <c r="MZI34" s="169"/>
      <c r="MZJ34" s="169"/>
      <c r="MZK34" s="169"/>
      <c r="MZL34" s="169"/>
      <c r="MZM34" s="169"/>
      <c r="MZN34" s="169"/>
      <c r="MZO34" s="169"/>
      <c r="MZP34" s="169"/>
      <c r="MZQ34" s="169"/>
      <c r="MZR34" s="169"/>
      <c r="MZS34" s="169"/>
      <c r="MZT34" s="169"/>
      <c r="MZU34" s="169"/>
      <c r="MZV34" s="169"/>
      <c r="MZW34" s="169"/>
      <c r="MZX34" s="169"/>
      <c r="MZY34" s="169"/>
      <c r="MZZ34" s="169"/>
      <c r="NAA34" s="169"/>
      <c r="NAB34" s="169"/>
      <c r="NAC34" s="169"/>
      <c r="NAD34" s="169"/>
      <c r="NAE34" s="169"/>
      <c r="NAF34" s="169"/>
      <c r="NAG34" s="169"/>
      <c r="NAH34" s="169"/>
      <c r="NAI34" s="169"/>
      <c r="NAJ34" s="169"/>
      <c r="NAK34" s="169"/>
      <c r="NAL34" s="169"/>
      <c r="NAM34" s="169"/>
      <c r="NAN34" s="169"/>
      <c r="NAO34" s="169"/>
      <c r="NAP34" s="169"/>
      <c r="NAQ34" s="169"/>
      <c r="NAR34" s="169"/>
      <c r="NAS34" s="169"/>
      <c r="NAT34" s="169"/>
      <c r="NAU34" s="169"/>
      <c r="NAV34" s="169"/>
      <c r="NAW34" s="169"/>
      <c r="NAX34" s="169"/>
      <c r="NAY34" s="169"/>
      <c r="NAZ34" s="169"/>
      <c r="NBA34" s="169"/>
      <c r="NBB34" s="169"/>
      <c r="NBC34" s="169"/>
      <c r="NBD34" s="169"/>
      <c r="NBE34" s="169"/>
      <c r="NBF34" s="169"/>
      <c r="NBG34" s="169"/>
      <c r="NBH34" s="169"/>
      <c r="NBI34" s="169"/>
      <c r="NBJ34" s="169"/>
      <c r="NBK34" s="169"/>
      <c r="NBL34" s="169"/>
      <c r="NBM34" s="169"/>
      <c r="NBN34" s="169"/>
      <c r="NBO34" s="169"/>
      <c r="NBP34" s="169"/>
      <c r="NBQ34" s="169"/>
      <c r="NBR34" s="169"/>
      <c r="NBS34" s="169"/>
      <c r="NBT34" s="169"/>
      <c r="NBU34" s="169"/>
      <c r="NBV34" s="169"/>
      <c r="NBW34" s="169"/>
      <c r="NBX34" s="169"/>
      <c r="NBY34" s="169"/>
      <c r="NBZ34" s="169"/>
      <c r="NCA34" s="169"/>
      <c r="NCB34" s="169"/>
      <c r="NCC34" s="169"/>
      <c r="NCD34" s="169"/>
      <c r="NCE34" s="169"/>
      <c r="NCF34" s="169"/>
      <c r="NCG34" s="169"/>
      <c r="NCH34" s="169"/>
      <c r="NCI34" s="169"/>
      <c r="NCJ34" s="169"/>
      <c r="NCK34" s="169"/>
      <c r="NCL34" s="169"/>
      <c r="NCM34" s="169"/>
      <c r="NCN34" s="169"/>
      <c r="NCO34" s="169"/>
      <c r="NCP34" s="169"/>
      <c r="NCQ34" s="169"/>
      <c r="NCR34" s="169"/>
      <c r="NCS34" s="169"/>
      <c r="NCT34" s="169"/>
      <c r="NCU34" s="169"/>
      <c r="NCV34" s="169"/>
      <c r="NCW34" s="169"/>
      <c r="NCX34" s="169"/>
      <c r="NCY34" s="169"/>
      <c r="NCZ34" s="169"/>
      <c r="NDA34" s="169"/>
      <c r="NDB34" s="169"/>
      <c r="NDC34" s="169"/>
      <c r="NDD34" s="169"/>
      <c r="NDE34" s="169"/>
      <c r="NDF34" s="169"/>
      <c r="NDG34" s="169"/>
      <c r="NDH34" s="169"/>
      <c r="NDI34" s="169"/>
      <c r="NDJ34" s="169"/>
      <c r="NDK34" s="169"/>
      <c r="NDL34" s="169"/>
      <c r="NDM34" s="169"/>
      <c r="NDN34" s="169"/>
      <c r="NDO34" s="169"/>
      <c r="NDP34" s="169"/>
      <c r="NDQ34" s="169"/>
      <c r="NDR34" s="169"/>
      <c r="NDS34" s="169"/>
      <c r="NDT34" s="169"/>
      <c r="NDU34" s="169"/>
      <c r="NDV34" s="169"/>
      <c r="NDW34" s="169"/>
      <c r="NDX34" s="169"/>
      <c r="NDY34" s="169"/>
      <c r="NDZ34" s="169"/>
      <c r="NEA34" s="169"/>
      <c r="NEB34" s="169"/>
      <c r="NEC34" s="169"/>
      <c r="NED34" s="169"/>
      <c r="NEE34" s="169"/>
      <c r="NEF34" s="169"/>
      <c r="NEG34" s="169"/>
      <c r="NEH34" s="169"/>
      <c r="NEI34" s="169"/>
      <c r="NEJ34" s="169"/>
      <c r="NEK34" s="169"/>
      <c r="NEL34" s="169"/>
      <c r="NEM34" s="169"/>
      <c r="NEN34" s="169"/>
      <c r="NEO34" s="169"/>
      <c r="NEP34" s="169"/>
      <c r="NEQ34" s="169"/>
      <c r="NER34" s="169"/>
      <c r="NES34" s="169"/>
      <c r="NET34" s="169"/>
      <c r="NEU34" s="169"/>
      <c r="NEV34" s="169"/>
      <c r="NEW34" s="169"/>
      <c r="NEX34" s="169"/>
      <c r="NEY34" s="169"/>
      <c r="NEZ34" s="169"/>
      <c r="NFA34" s="169"/>
      <c r="NFB34" s="169"/>
      <c r="NFC34" s="169"/>
      <c r="NFD34" s="169"/>
      <c r="NFE34" s="169"/>
      <c r="NFF34" s="169"/>
      <c r="NFG34" s="169"/>
      <c r="NFH34" s="169"/>
      <c r="NFI34" s="169"/>
      <c r="NFJ34" s="169"/>
      <c r="NFK34" s="169"/>
      <c r="NFL34" s="169"/>
      <c r="NFM34" s="169"/>
      <c r="NFN34" s="169"/>
      <c r="NFO34" s="169"/>
      <c r="NFP34" s="169"/>
      <c r="NFQ34" s="169"/>
      <c r="NFR34" s="169"/>
      <c r="NFS34" s="169"/>
      <c r="NFT34" s="169"/>
      <c r="NFU34" s="169"/>
      <c r="NFV34" s="169"/>
      <c r="NFW34" s="169"/>
      <c r="NFX34" s="169"/>
      <c r="NFY34" s="169"/>
      <c r="NFZ34" s="169"/>
      <c r="NGA34" s="169"/>
      <c r="NGB34" s="169"/>
      <c r="NGC34" s="169"/>
      <c r="NGD34" s="169"/>
      <c r="NGE34" s="169"/>
      <c r="NGF34" s="169"/>
      <c r="NGG34" s="169"/>
      <c r="NGH34" s="169"/>
      <c r="NGI34" s="169"/>
      <c r="NGJ34" s="169"/>
      <c r="NGK34" s="169"/>
      <c r="NGL34" s="169"/>
      <c r="NGM34" s="169"/>
      <c r="NGN34" s="169"/>
      <c r="NGO34" s="169"/>
      <c r="NGP34" s="169"/>
      <c r="NGQ34" s="169"/>
      <c r="NGR34" s="169"/>
      <c r="NGS34" s="169"/>
      <c r="NGT34" s="169"/>
      <c r="NGU34" s="169"/>
      <c r="NGV34" s="169"/>
      <c r="NGW34" s="169"/>
      <c r="NGX34" s="169"/>
      <c r="NGY34" s="169"/>
      <c r="NGZ34" s="169"/>
      <c r="NHA34" s="169"/>
      <c r="NHB34" s="169"/>
      <c r="NHC34" s="169"/>
      <c r="NHD34" s="169"/>
      <c r="NHE34" s="169"/>
      <c r="NHF34" s="169"/>
      <c r="NHG34" s="169"/>
      <c r="NHH34" s="169"/>
      <c r="NHI34" s="169"/>
      <c r="NHJ34" s="169"/>
      <c r="NHK34" s="169"/>
      <c r="NHL34" s="169"/>
      <c r="NHM34" s="169"/>
      <c r="NHN34" s="169"/>
      <c r="NHO34" s="169"/>
      <c r="NHP34" s="169"/>
      <c r="NHQ34" s="169"/>
      <c r="NHR34" s="169"/>
      <c r="NHS34" s="169"/>
      <c r="NHT34" s="169"/>
      <c r="NHU34" s="169"/>
      <c r="NHV34" s="169"/>
      <c r="NHW34" s="169"/>
      <c r="NHX34" s="169"/>
      <c r="NHY34" s="169"/>
      <c r="NHZ34" s="169"/>
      <c r="NIA34" s="169"/>
      <c r="NIB34" s="169"/>
      <c r="NIC34" s="169"/>
      <c r="NID34" s="169"/>
      <c r="NIE34" s="169"/>
      <c r="NIF34" s="169"/>
      <c r="NIG34" s="169"/>
      <c r="NIH34" s="169"/>
      <c r="NII34" s="169"/>
      <c r="NIJ34" s="169"/>
      <c r="NIK34" s="169"/>
      <c r="NIL34" s="169"/>
      <c r="NIM34" s="169"/>
      <c r="NIN34" s="169"/>
      <c r="NIO34" s="169"/>
      <c r="NIP34" s="169"/>
      <c r="NIQ34" s="169"/>
      <c r="NIR34" s="169"/>
      <c r="NIS34" s="169"/>
      <c r="NIT34" s="169"/>
      <c r="NIU34" s="169"/>
      <c r="NIV34" s="169"/>
      <c r="NIW34" s="169"/>
      <c r="NIX34" s="169"/>
      <c r="NIY34" s="169"/>
      <c r="NIZ34" s="169"/>
      <c r="NJA34" s="169"/>
      <c r="NJB34" s="169"/>
      <c r="NJC34" s="169"/>
      <c r="NJD34" s="169"/>
      <c r="NJE34" s="169"/>
      <c r="NJF34" s="169"/>
      <c r="NJG34" s="169"/>
      <c r="NJH34" s="169"/>
      <c r="NJI34" s="169"/>
      <c r="NJJ34" s="169"/>
      <c r="NJK34" s="169"/>
      <c r="NJL34" s="169"/>
      <c r="NJM34" s="169"/>
      <c r="NJN34" s="169"/>
      <c r="NJO34" s="169"/>
      <c r="NJP34" s="169"/>
      <c r="NJQ34" s="169"/>
      <c r="NJR34" s="169"/>
      <c r="NJS34" s="169"/>
      <c r="NJT34" s="169"/>
      <c r="NJU34" s="169"/>
      <c r="NJV34" s="169"/>
      <c r="NJW34" s="169"/>
      <c r="NJX34" s="169"/>
      <c r="NJY34" s="169"/>
      <c r="NJZ34" s="169"/>
      <c r="NKA34" s="169"/>
      <c r="NKB34" s="169"/>
      <c r="NKC34" s="169"/>
      <c r="NKD34" s="169"/>
      <c r="NKE34" s="169"/>
      <c r="NKF34" s="169"/>
      <c r="NKG34" s="169"/>
      <c r="NKH34" s="169"/>
      <c r="NKI34" s="169"/>
      <c r="NKJ34" s="169"/>
      <c r="NKK34" s="169"/>
      <c r="NKL34" s="169"/>
      <c r="NKM34" s="169"/>
      <c r="NKN34" s="169"/>
      <c r="NKO34" s="169"/>
      <c r="NKP34" s="169"/>
      <c r="NKQ34" s="169"/>
      <c r="NKR34" s="169"/>
      <c r="NKS34" s="169"/>
      <c r="NKT34" s="169"/>
      <c r="NKU34" s="169"/>
      <c r="NKV34" s="169"/>
      <c r="NKW34" s="169"/>
      <c r="NKX34" s="169"/>
      <c r="NKY34" s="169"/>
      <c r="NKZ34" s="169"/>
      <c r="NLA34" s="169"/>
      <c r="NLB34" s="169"/>
      <c r="NLC34" s="169"/>
      <c r="NLD34" s="169"/>
      <c r="NLE34" s="169"/>
      <c r="NLF34" s="169"/>
      <c r="NLG34" s="169"/>
      <c r="NLH34" s="169"/>
      <c r="NLI34" s="169"/>
      <c r="NLJ34" s="169"/>
      <c r="NLK34" s="169"/>
      <c r="NLL34" s="169"/>
      <c r="NLM34" s="169"/>
      <c r="NLN34" s="169"/>
      <c r="NLO34" s="169"/>
      <c r="NLP34" s="169"/>
      <c r="NLQ34" s="169"/>
      <c r="NLR34" s="169"/>
      <c r="NLS34" s="169"/>
      <c r="NLT34" s="169"/>
      <c r="NLU34" s="169"/>
      <c r="NLV34" s="169"/>
      <c r="NLW34" s="169"/>
      <c r="NLX34" s="169"/>
      <c r="NLY34" s="169"/>
      <c r="NLZ34" s="169"/>
      <c r="NMA34" s="169"/>
      <c r="NMB34" s="169"/>
      <c r="NMC34" s="169"/>
      <c r="NMD34" s="169"/>
      <c r="NME34" s="169"/>
      <c r="NMF34" s="169"/>
      <c r="NMG34" s="169"/>
      <c r="NMH34" s="169"/>
      <c r="NMI34" s="169"/>
      <c r="NMJ34" s="169"/>
      <c r="NMK34" s="169"/>
      <c r="NML34" s="169"/>
      <c r="NMM34" s="169"/>
      <c r="NMN34" s="169"/>
      <c r="NMO34" s="169"/>
      <c r="NMP34" s="169"/>
      <c r="NMQ34" s="169"/>
      <c r="NMR34" s="169"/>
      <c r="NMS34" s="169"/>
      <c r="NMT34" s="169"/>
      <c r="NMU34" s="169"/>
      <c r="NMV34" s="169"/>
      <c r="NMW34" s="169"/>
      <c r="NMX34" s="169"/>
      <c r="NMY34" s="169"/>
      <c r="NMZ34" s="169"/>
      <c r="NNA34" s="169"/>
      <c r="NNB34" s="169"/>
      <c r="NNC34" s="169"/>
      <c r="NND34" s="169"/>
      <c r="NNE34" s="169"/>
      <c r="NNF34" s="169"/>
      <c r="NNG34" s="169"/>
      <c r="NNH34" s="169"/>
      <c r="NNI34" s="169"/>
      <c r="NNJ34" s="169"/>
      <c r="NNK34" s="169"/>
      <c r="NNL34" s="169"/>
      <c r="NNM34" s="169"/>
      <c r="NNN34" s="169"/>
      <c r="NNO34" s="169"/>
      <c r="NNP34" s="169"/>
      <c r="NNQ34" s="169"/>
      <c r="NNR34" s="169"/>
      <c r="NNS34" s="169"/>
      <c r="NNT34" s="169"/>
      <c r="NNU34" s="169"/>
      <c r="NNV34" s="169"/>
      <c r="NNW34" s="169"/>
      <c r="NNX34" s="169"/>
      <c r="NNY34" s="169"/>
      <c r="NNZ34" s="169"/>
      <c r="NOA34" s="169"/>
      <c r="NOB34" s="169"/>
      <c r="NOC34" s="169"/>
      <c r="NOD34" s="169"/>
      <c r="NOE34" s="169"/>
      <c r="NOF34" s="169"/>
      <c r="NOG34" s="169"/>
      <c r="NOH34" s="169"/>
      <c r="NOI34" s="169"/>
      <c r="NOJ34" s="169"/>
      <c r="NOK34" s="169"/>
      <c r="NOL34" s="169"/>
      <c r="NOM34" s="169"/>
      <c r="NON34" s="169"/>
      <c r="NOO34" s="169"/>
      <c r="NOP34" s="169"/>
      <c r="NOQ34" s="169"/>
      <c r="NOR34" s="169"/>
      <c r="NOS34" s="169"/>
      <c r="NOT34" s="169"/>
      <c r="NOU34" s="169"/>
      <c r="NOV34" s="169"/>
      <c r="NOW34" s="169"/>
      <c r="NOX34" s="169"/>
      <c r="NOY34" s="169"/>
      <c r="NOZ34" s="169"/>
      <c r="NPA34" s="169"/>
      <c r="NPB34" s="169"/>
      <c r="NPC34" s="169"/>
      <c r="NPD34" s="169"/>
      <c r="NPE34" s="169"/>
      <c r="NPF34" s="169"/>
      <c r="NPG34" s="169"/>
      <c r="NPH34" s="169"/>
      <c r="NPI34" s="169"/>
      <c r="NPJ34" s="169"/>
      <c r="NPK34" s="169"/>
      <c r="NPL34" s="169"/>
      <c r="NPM34" s="169"/>
      <c r="NPN34" s="169"/>
      <c r="NPO34" s="169"/>
      <c r="NPP34" s="169"/>
      <c r="NPQ34" s="169"/>
      <c r="NPR34" s="169"/>
      <c r="NPS34" s="169"/>
      <c r="NPT34" s="169"/>
      <c r="NPU34" s="169"/>
      <c r="NPV34" s="169"/>
      <c r="NPW34" s="169"/>
      <c r="NPX34" s="169"/>
      <c r="NPY34" s="169"/>
      <c r="NPZ34" s="169"/>
      <c r="NQA34" s="169"/>
      <c r="NQB34" s="169"/>
      <c r="NQC34" s="169"/>
      <c r="NQD34" s="169"/>
      <c r="NQE34" s="169"/>
      <c r="NQF34" s="169"/>
      <c r="NQG34" s="169"/>
      <c r="NQH34" s="169"/>
      <c r="NQI34" s="169"/>
      <c r="NQJ34" s="169"/>
      <c r="NQK34" s="169"/>
      <c r="NQL34" s="169"/>
      <c r="NQM34" s="169"/>
      <c r="NQN34" s="169"/>
      <c r="NQO34" s="169"/>
      <c r="NQP34" s="169"/>
      <c r="NQQ34" s="169"/>
      <c r="NQR34" s="169"/>
      <c r="NQS34" s="169"/>
      <c r="NQT34" s="169"/>
      <c r="NQU34" s="169"/>
      <c r="NQV34" s="169"/>
      <c r="NQW34" s="169"/>
      <c r="NQX34" s="169"/>
      <c r="NQY34" s="169"/>
      <c r="NQZ34" s="169"/>
      <c r="NRA34" s="169"/>
      <c r="NRB34" s="169"/>
      <c r="NRC34" s="169"/>
      <c r="NRD34" s="169"/>
      <c r="NRE34" s="169"/>
      <c r="NRF34" s="169"/>
      <c r="NRG34" s="169"/>
      <c r="NRH34" s="169"/>
      <c r="NRI34" s="169"/>
      <c r="NRJ34" s="169"/>
      <c r="NRK34" s="169"/>
      <c r="NRL34" s="169"/>
      <c r="NRM34" s="169"/>
      <c r="NRN34" s="169"/>
      <c r="NRO34" s="169"/>
      <c r="NRP34" s="169"/>
      <c r="NRQ34" s="169"/>
      <c r="NRR34" s="169"/>
      <c r="NRS34" s="169"/>
      <c r="NRT34" s="169"/>
      <c r="NRU34" s="169"/>
      <c r="NRV34" s="169"/>
      <c r="NRW34" s="169"/>
      <c r="NRX34" s="169"/>
      <c r="NRY34" s="169"/>
      <c r="NRZ34" s="169"/>
      <c r="NSA34" s="169"/>
      <c r="NSB34" s="169"/>
      <c r="NSC34" s="169"/>
      <c r="NSD34" s="169"/>
      <c r="NSE34" s="169"/>
      <c r="NSF34" s="169"/>
      <c r="NSG34" s="169"/>
      <c r="NSH34" s="169"/>
      <c r="NSI34" s="169"/>
      <c r="NSJ34" s="169"/>
      <c r="NSK34" s="169"/>
      <c r="NSL34" s="169"/>
      <c r="NSM34" s="169"/>
      <c r="NSN34" s="169"/>
      <c r="NSO34" s="169"/>
      <c r="NSP34" s="169"/>
      <c r="NSQ34" s="169"/>
      <c r="NSR34" s="169"/>
      <c r="NSS34" s="169"/>
      <c r="NST34" s="169"/>
      <c r="NSU34" s="169"/>
      <c r="NSV34" s="169"/>
      <c r="NSW34" s="169"/>
      <c r="NSX34" s="169"/>
      <c r="NSY34" s="169"/>
      <c r="NSZ34" s="169"/>
      <c r="NTA34" s="169"/>
      <c r="NTB34" s="169"/>
      <c r="NTC34" s="169"/>
      <c r="NTD34" s="169"/>
      <c r="NTE34" s="169"/>
      <c r="NTF34" s="169"/>
      <c r="NTG34" s="169"/>
      <c r="NTH34" s="169"/>
      <c r="NTI34" s="169"/>
      <c r="NTJ34" s="169"/>
      <c r="NTK34" s="169"/>
      <c r="NTL34" s="169"/>
      <c r="NTM34" s="169"/>
      <c r="NTN34" s="169"/>
      <c r="NTO34" s="169"/>
      <c r="NTP34" s="169"/>
      <c r="NTQ34" s="169"/>
      <c r="NTR34" s="169"/>
      <c r="NTS34" s="169"/>
      <c r="NTT34" s="169"/>
      <c r="NTU34" s="169"/>
      <c r="NTV34" s="169"/>
      <c r="NTW34" s="169"/>
      <c r="NTX34" s="169"/>
      <c r="NTY34" s="169"/>
      <c r="NTZ34" s="169"/>
      <c r="NUA34" s="169"/>
      <c r="NUB34" s="169"/>
      <c r="NUC34" s="169"/>
      <c r="NUD34" s="169"/>
      <c r="NUE34" s="169"/>
      <c r="NUF34" s="169"/>
      <c r="NUG34" s="169"/>
      <c r="NUH34" s="169"/>
      <c r="NUI34" s="169"/>
      <c r="NUJ34" s="169"/>
      <c r="NUK34" s="169"/>
      <c r="NUL34" s="169"/>
      <c r="NUM34" s="169"/>
      <c r="NUN34" s="169"/>
      <c r="NUO34" s="169"/>
      <c r="NUP34" s="169"/>
      <c r="NUQ34" s="169"/>
      <c r="NUR34" s="169"/>
      <c r="NUS34" s="169"/>
      <c r="NUT34" s="169"/>
      <c r="NUU34" s="169"/>
      <c r="NUV34" s="169"/>
      <c r="NUW34" s="169"/>
      <c r="NUX34" s="169"/>
      <c r="NUY34" s="169"/>
      <c r="NUZ34" s="169"/>
      <c r="NVA34" s="169"/>
      <c r="NVB34" s="169"/>
      <c r="NVC34" s="169"/>
      <c r="NVD34" s="169"/>
      <c r="NVE34" s="169"/>
      <c r="NVF34" s="169"/>
      <c r="NVG34" s="169"/>
      <c r="NVH34" s="169"/>
      <c r="NVI34" s="169"/>
      <c r="NVJ34" s="169"/>
      <c r="NVK34" s="169"/>
      <c r="NVL34" s="169"/>
      <c r="NVM34" s="169"/>
      <c r="NVN34" s="169"/>
      <c r="NVO34" s="169"/>
      <c r="NVP34" s="169"/>
      <c r="NVQ34" s="169"/>
      <c r="NVR34" s="169"/>
      <c r="NVS34" s="169"/>
      <c r="NVT34" s="169"/>
      <c r="NVU34" s="169"/>
      <c r="NVV34" s="169"/>
      <c r="NVW34" s="169"/>
      <c r="NVX34" s="169"/>
      <c r="NVY34" s="169"/>
      <c r="NVZ34" s="169"/>
      <c r="NWA34" s="169"/>
      <c r="NWB34" s="169"/>
      <c r="NWC34" s="169"/>
      <c r="NWD34" s="169"/>
      <c r="NWE34" s="169"/>
      <c r="NWF34" s="169"/>
      <c r="NWG34" s="169"/>
      <c r="NWH34" s="169"/>
      <c r="NWI34" s="169"/>
      <c r="NWJ34" s="169"/>
      <c r="NWK34" s="169"/>
      <c r="NWL34" s="169"/>
      <c r="NWM34" s="169"/>
      <c r="NWN34" s="169"/>
      <c r="NWO34" s="169"/>
      <c r="NWP34" s="169"/>
      <c r="NWQ34" s="169"/>
      <c r="NWR34" s="169"/>
      <c r="NWS34" s="169"/>
      <c r="NWT34" s="169"/>
      <c r="NWU34" s="169"/>
      <c r="NWV34" s="169"/>
      <c r="NWW34" s="169"/>
      <c r="NWX34" s="169"/>
      <c r="NWY34" s="169"/>
      <c r="NWZ34" s="169"/>
      <c r="NXA34" s="169"/>
      <c r="NXB34" s="169"/>
      <c r="NXC34" s="169"/>
      <c r="NXD34" s="169"/>
      <c r="NXE34" s="169"/>
      <c r="NXF34" s="169"/>
      <c r="NXG34" s="169"/>
      <c r="NXH34" s="169"/>
      <c r="NXI34" s="169"/>
      <c r="NXJ34" s="169"/>
      <c r="NXK34" s="169"/>
      <c r="NXL34" s="169"/>
      <c r="NXM34" s="169"/>
      <c r="NXN34" s="169"/>
      <c r="NXO34" s="169"/>
      <c r="NXP34" s="169"/>
      <c r="NXQ34" s="169"/>
      <c r="NXR34" s="169"/>
      <c r="NXS34" s="169"/>
      <c r="NXT34" s="169"/>
      <c r="NXU34" s="169"/>
      <c r="NXV34" s="169"/>
      <c r="NXW34" s="169"/>
      <c r="NXX34" s="169"/>
      <c r="NXY34" s="169"/>
      <c r="NXZ34" s="169"/>
      <c r="NYA34" s="169"/>
      <c r="NYB34" s="169"/>
      <c r="NYC34" s="169"/>
      <c r="NYD34" s="169"/>
      <c r="NYE34" s="169"/>
      <c r="NYF34" s="169"/>
      <c r="NYG34" s="169"/>
      <c r="NYH34" s="169"/>
      <c r="NYI34" s="169"/>
      <c r="NYJ34" s="169"/>
      <c r="NYK34" s="169"/>
      <c r="NYL34" s="169"/>
      <c r="NYM34" s="169"/>
      <c r="NYN34" s="169"/>
      <c r="NYO34" s="169"/>
      <c r="NYP34" s="169"/>
      <c r="NYQ34" s="169"/>
      <c r="NYR34" s="169"/>
      <c r="NYS34" s="169"/>
      <c r="NYT34" s="169"/>
      <c r="NYU34" s="169"/>
      <c r="NYV34" s="169"/>
      <c r="NYW34" s="169"/>
      <c r="NYX34" s="169"/>
      <c r="NYY34" s="169"/>
      <c r="NYZ34" s="169"/>
      <c r="NZA34" s="169"/>
      <c r="NZB34" s="169"/>
      <c r="NZC34" s="169"/>
      <c r="NZD34" s="169"/>
      <c r="NZE34" s="169"/>
      <c r="NZF34" s="169"/>
      <c r="NZG34" s="169"/>
      <c r="NZH34" s="169"/>
      <c r="NZI34" s="169"/>
      <c r="NZJ34" s="169"/>
      <c r="NZK34" s="169"/>
      <c r="NZL34" s="169"/>
      <c r="NZM34" s="169"/>
      <c r="NZN34" s="169"/>
      <c r="NZO34" s="169"/>
      <c r="NZP34" s="169"/>
      <c r="NZQ34" s="169"/>
      <c r="NZR34" s="169"/>
      <c r="NZS34" s="169"/>
      <c r="NZT34" s="169"/>
      <c r="NZU34" s="169"/>
      <c r="NZV34" s="169"/>
      <c r="NZW34" s="169"/>
      <c r="NZX34" s="169"/>
      <c r="NZY34" s="169"/>
      <c r="NZZ34" s="169"/>
      <c r="OAA34" s="169"/>
      <c r="OAB34" s="169"/>
      <c r="OAC34" s="169"/>
      <c r="OAD34" s="169"/>
      <c r="OAE34" s="169"/>
      <c r="OAF34" s="169"/>
      <c r="OAG34" s="169"/>
      <c r="OAH34" s="169"/>
      <c r="OAI34" s="169"/>
      <c r="OAJ34" s="169"/>
      <c r="OAK34" s="169"/>
      <c r="OAL34" s="169"/>
      <c r="OAM34" s="169"/>
      <c r="OAN34" s="169"/>
      <c r="OAO34" s="169"/>
      <c r="OAP34" s="169"/>
      <c r="OAQ34" s="169"/>
      <c r="OAR34" s="169"/>
      <c r="OAS34" s="169"/>
      <c r="OAT34" s="169"/>
      <c r="OAU34" s="169"/>
      <c r="OAV34" s="169"/>
      <c r="OAW34" s="169"/>
      <c r="OAX34" s="169"/>
      <c r="OAY34" s="169"/>
      <c r="OAZ34" s="169"/>
      <c r="OBA34" s="169"/>
      <c r="OBB34" s="169"/>
      <c r="OBC34" s="169"/>
      <c r="OBD34" s="169"/>
      <c r="OBE34" s="169"/>
      <c r="OBF34" s="169"/>
      <c r="OBG34" s="169"/>
      <c r="OBH34" s="169"/>
      <c r="OBI34" s="169"/>
      <c r="OBJ34" s="169"/>
      <c r="OBK34" s="169"/>
      <c r="OBL34" s="169"/>
      <c r="OBM34" s="169"/>
      <c r="OBN34" s="169"/>
      <c r="OBO34" s="169"/>
      <c r="OBP34" s="169"/>
      <c r="OBQ34" s="169"/>
      <c r="OBR34" s="169"/>
      <c r="OBS34" s="169"/>
      <c r="OBT34" s="169"/>
      <c r="OBU34" s="169"/>
      <c r="OBV34" s="169"/>
      <c r="OBW34" s="169"/>
      <c r="OBX34" s="169"/>
      <c r="OBY34" s="169"/>
      <c r="OBZ34" s="169"/>
      <c r="OCA34" s="169"/>
      <c r="OCB34" s="169"/>
      <c r="OCC34" s="169"/>
      <c r="OCD34" s="169"/>
      <c r="OCE34" s="169"/>
      <c r="OCF34" s="169"/>
      <c r="OCG34" s="169"/>
      <c r="OCH34" s="169"/>
      <c r="OCI34" s="169"/>
      <c r="OCJ34" s="169"/>
      <c r="OCK34" s="169"/>
      <c r="OCL34" s="169"/>
      <c r="OCM34" s="169"/>
      <c r="OCN34" s="169"/>
      <c r="OCO34" s="169"/>
      <c r="OCP34" s="169"/>
      <c r="OCQ34" s="169"/>
      <c r="OCR34" s="169"/>
      <c r="OCS34" s="169"/>
      <c r="OCT34" s="169"/>
      <c r="OCU34" s="169"/>
      <c r="OCV34" s="169"/>
      <c r="OCW34" s="169"/>
      <c r="OCX34" s="169"/>
      <c r="OCY34" s="169"/>
      <c r="OCZ34" s="169"/>
      <c r="ODA34" s="169"/>
      <c r="ODB34" s="169"/>
      <c r="ODC34" s="169"/>
      <c r="ODD34" s="169"/>
      <c r="ODE34" s="169"/>
      <c r="ODF34" s="169"/>
      <c r="ODG34" s="169"/>
      <c r="ODH34" s="169"/>
      <c r="ODI34" s="169"/>
      <c r="ODJ34" s="169"/>
      <c r="ODK34" s="169"/>
      <c r="ODL34" s="169"/>
      <c r="ODM34" s="169"/>
      <c r="ODN34" s="169"/>
      <c r="ODO34" s="169"/>
      <c r="ODP34" s="169"/>
      <c r="ODQ34" s="169"/>
      <c r="ODR34" s="169"/>
      <c r="ODS34" s="169"/>
      <c r="ODT34" s="169"/>
      <c r="ODU34" s="169"/>
      <c r="ODV34" s="169"/>
      <c r="ODW34" s="169"/>
      <c r="ODX34" s="169"/>
      <c r="ODY34" s="169"/>
      <c r="ODZ34" s="169"/>
      <c r="OEA34" s="169"/>
      <c r="OEB34" s="169"/>
      <c r="OEC34" s="169"/>
      <c r="OED34" s="169"/>
      <c r="OEE34" s="169"/>
      <c r="OEF34" s="169"/>
      <c r="OEG34" s="169"/>
      <c r="OEH34" s="169"/>
      <c r="OEI34" s="169"/>
      <c r="OEJ34" s="169"/>
      <c r="OEK34" s="169"/>
      <c r="OEL34" s="169"/>
      <c r="OEM34" s="169"/>
      <c r="OEN34" s="169"/>
      <c r="OEO34" s="169"/>
      <c r="OEP34" s="169"/>
      <c r="OEQ34" s="169"/>
      <c r="OER34" s="169"/>
      <c r="OES34" s="169"/>
      <c r="OET34" s="169"/>
      <c r="OEU34" s="169"/>
      <c r="OEV34" s="169"/>
      <c r="OEW34" s="169"/>
      <c r="OEX34" s="169"/>
      <c r="OEY34" s="169"/>
      <c r="OEZ34" s="169"/>
      <c r="OFA34" s="169"/>
      <c r="OFB34" s="169"/>
      <c r="OFC34" s="169"/>
      <c r="OFD34" s="169"/>
      <c r="OFE34" s="169"/>
      <c r="OFF34" s="169"/>
      <c r="OFG34" s="169"/>
      <c r="OFH34" s="169"/>
      <c r="OFI34" s="169"/>
      <c r="OFJ34" s="169"/>
      <c r="OFK34" s="169"/>
      <c r="OFL34" s="169"/>
      <c r="OFM34" s="169"/>
      <c r="OFN34" s="169"/>
      <c r="OFO34" s="169"/>
      <c r="OFP34" s="169"/>
      <c r="OFQ34" s="169"/>
      <c r="OFR34" s="169"/>
      <c r="OFS34" s="169"/>
      <c r="OFT34" s="169"/>
      <c r="OFU34" s="169"/>
      <c r="OFV34" s="169"/>
      <c r="OFW34" s="169"/>
      <c r="OFX34" s="169"/>
      <c r="OFY34" s="169"/>
      <c r="OFZ34" s="169"/>
      <c r="OGA34" s="169"/>
      <c r="OGB34" s="169"/>
      <c r="OGC34" s="169"/>
      <c r="OGD34" s="169"/>
      <c r="OGE34" s="169"/>
      <c r="OGF34" s="169"/>
      <c r="OGG34" s="169"/>
      <c r="OGH34" s="169"/>
      <c r="OGI34" s="169"/>
      <c r="OGJ34" s="169"/>
      <c r="OGK34" s="169"/>
      <c r="OGL34" s="169"/>
      <c r="OGM34" s="169"/>
      <c r="OGN34" s="169"/>
      <c r="OGO34" s="169"/>
      <c r="OGP34" s="169"/>
      <c r="OGQ34" s="169"/>
      <c r="OGR34" s="169"/>
      <c r="OGS34" s="169"/>
      <c r="OGT34" s="169"/>
      <c r="OGU34" s="169"/>
      <c r="OGV34" s="169"/>
      <c r="OGW34" s="169"/>
      <c r="OGX34" s="169"/>
      <c r="OGY34" s="169"/>
      <c r="OGZ34" s="169"/>
      <c r="OHA34" s="169"/>
      <c r="OHB34" s="169"/>
      <c r="OHC34" s="169"/>
      <c r="OHD34" s="169"/>
      <c r="OHE34" s="169"/>
      <c r="OHF34" s="169"/>
      <c r="OHG34" s="169"/>
      <c r="OHH34" s="169"/>
      <c r="OHI34" s="169"/>
      <c r="OHJ34" s="169"/>
      <c r="OHK34" s="169"/>
      <c r="OHL34" s="169"/>
      <c r="OHM34" s="169"/>
      <c r="OHN34" s="169"/>
      <c r="OHO34" s="169"/>
      <c r="OHP34" s="169"/>
      <c r="OHQ34" s="169"/>
      <c r="OHR34" s="169"/>
      <c r="OHS34" s="169"/>
      <c r="OHT34" s="169"/>
      <c r="OHU34" s="169"/>
      <c r="OHV34" s="169"/>
      <c r="OHW34" s="169"/>
      <c r="OHX34" s="169"/>
      <c r="OHY34" s="169"/>
      <c r="OHZ34" s="169"/>
      <c r="OIA34" s="169"/>
      <c r="OIB34" s="169"/>
      <c r="OIC34" s="169"/>
      <c r="OID34" s="169"/>
      <c r="OIE34" s="169"/>
      <c r="OIF34" s="169"/>
      <c r="OIG34" s="169"/>
      <c r="OIH34" s="169"/>
      <c r="OII34" s="169"/>
      <c r="OIJ34" s="169"/>
      <c r="OIK34" s="169"/>
      <c r="OIL34" s="169"/>
      <c r="OIM34" s="169"/>
      <c r="OIN34" s="169"/>
      <c r="OIO34" s="169"/>
      <c r="OIP34" s="169"/>
      <c r="OIQ34" s="169"/>
      <c r="OIR34" s="169"/>
      <c r="OIS34" s="169"/>
      <c r="OIT34" s="169"/>
      <c r="OIU34" s="169"/>
      <c r="OIV34" s="169"/>
      <c r="OIW34" s="169"/>
      <c r="OIX34" s="169"/>
      <c r="OIY34" s="169"/>
      <c r="OIZ34" s="169"/>
      <c r="OJA34" s="169"/>
      <c r="OJB34" s="169"/>
      <c r="OJC34" s="169"/>
      <c r="OJD34" s="169"/>
      <c r="OJE34" s="169"/>
      <c r="OJF34" s="169"/>
      <c r="OJG34" s="169"/>
      <c r="OJH34" s="169"/>
      <c r="OJI34" s="169"/>
      <c r="OJJ34" s="169"/>
      <c r="OJK34" s="169"/>
      <c r="OJL34" s="169"/>
      <c r="OJM34" s="169"/>
      <c r="OJN34" s="169"/>
      <c r="OJO34" s="169"/>
      <c r="OJP34" s="169"/>
      <c r="OJQ34" s="169"/>
      <c r="OJR34" s="169"/>
      <c r="OJS34" s="169"/>
      <c r="OJT34" s="169"/>
      <c r="OJU34" s="169"/>
      <c r="OJV34" s="169"/>
      <c r="OJW34" s="169"/>
      <c r="OJX34" s="169"/>
      <c r="OJY34" s="169"/>
      <c r="OJZ34" s="169"/>
      <c r="OKA34" s="169"/>
      <c r="OKB34" s="169"/>
      <c r="OKC34" s="169"/>
      <c r="OKD34" s="169"/>
      <c r="OKE34" s="169"/>
      <c r="OKF34" s="169"/>
      <c r="OKG34" s="169"/>
      <c r="OKH34" s="169"/>
      <c r="OKI34" s="169"/>
      <c r="OKJ34" s="169"/>
      <c r="OKK34" s="169"/>
      <c r="OKL34" s="169"/>
      <c r="OKM34" s="169"/>
      <c r="OKN34" s="169"/>
      <c r="OKO34" s="169"/>
      <c r="OKP34" s="169"/>
      <c r="OKQ34" s="169"/>
      <c r="OKR34" s="169"/>
      <c r="OKS34" s="169"/>
      <c r="OKT34" s="169"/>
      <c r="OKU34" s="169"/>
      <c r="OKV34" s="169"/>
      <c r="OKW34" s="169"/>
      <c r="OKX34" s="169"/>
      <c r="OKY34" s="169"/>
      <c r="OKZ34" s="169"/>
      <c r="OLA34" s="169"/>
      <c r="OLB34" s="169"/>
      <c r="OLC34" s="169"/>
      <c r="OLD34" s="169"/>
      <c r="OLE34" s="169"/>
      <c r="OLF34" s="169"/>
      <c r="OLG34" s="169"/>
      <c r="OLH34" s="169"/>
      <c r="OLI34" s="169"/>
      <c r="OLJ34" s="169"/>
      <c r="OLK34" s="169"/>
      <c r="OLL34" s="169"/>
      <c r="OLM34" s="169"/>
      <c r="OLN34" s="169"/>
      <c r="OLO34" s="169"/>
      <c r="OLP34" s="169"/>
      <c r="OLQ34" s="169"/>
      <c r="OLR34" s="169"/>
      <c r="OLS34" s="169"/>
      <c r="OLT34" s="169"/>
      <c r="OLU34" s="169"/>
      <c r="OLV34" s="169"/>
      <c r="OLW34" s="169"/>
      <c r="OLX34" s="169"/>
      <c r="OLY34" s="169"/>
      <c r="OLZ34" s="169"/>
      <c r="OMA34" s="169"/>
      <c r="OMB34" s="169"/>
      <c r="OMC34" s="169"/>
      <c r="OMD34" s="169"/>
      <c r="OME34" s="169"/>
      <c r="OMF34" s="169"/>
      <c r="OMG34" s="169"/>
      <c r="OMH34" s="169"/>
      <c r="OMI34" s="169"/>
      <c r="OMJ34" s="169"/>
      <c r="OMK34" s="169"/>
      <c r="OML34" s="169"/>
      <c r="OMM34" s="169"/>
      <c r="OMN34" s="169"/>
      <c r="OMO34" s="169"/>
      <c r="OMP34" s="169"/>
      <c r="OMQ34" s="169"/>
      <c r="OMR34" s="169"/>
      <c r="OMS34" s="169"/>
      <c r="OMT34" s="169"/>
      <c r="OMU34" s="169"/>
      <c r="OMV34" s="169"/>
      <c r="OMW34" s="169"/>
      <c r="OMX34" s="169"/>
      <c r="OMY34" s="169"/>
      <c r="OMZ34" s="169"/>
      <c r="ONA34" s="169"/>
      <c r="ONB34" s="169"/>
      <c r="ONC34" s="169"/>
      <c r="OND34" s="169"/>
      <c r="ONE34" s="169"/>
      <c r="ONF34" s="169"/>
      <c r="ONG34" s="169"/>
      <c r="ONH34" s="169"/>
      <c r="ONI34" s="169"/>
      <c r="ONJ34" s="169"/>
      <c r="ONK34" s="169"/>
      <c r="ONL34" s="169"/>
      <c r="ONM34" s="169"/>
      <c r="ONN34" s="169"/>
      <c r="ONO34" s="169"/>
      <c r="ONP34" s="169"/>
      <c r="ONQ34" s="169"/>
      <c r="ONR34" s="169"/>
      <c r="ONS34" s="169"/>
      <c r="ONT34" s="169"/>
      <c r="ONU34" s="169"/>
      <c r="ONV34" s="169"/>
      <c r="ONW34" s="169"/>
      <c r="ONX34" s="169"/>
      <c r="ONY34" s="169"/>
      <c r="ONZ34" s="169"/>
      <c r="OOA34" s="169"/>
      <c r="OOB34" s="169"/>
      <c r="OOC34" s="169"/>
      <c r="OOD34" s="169"/>
      <c r="OOE34" s="169"/>
      <c r="OOF34" s="169"/>
      <c r="OOG34" s="169"/>
      <c r="OOH34" s="169"/>
      <c r="OOI34" s="169"/>
      <c r="OOJ34" s="169"/>
      <c r="OOK34" s="169"/>
      <c r="OOL34" s="169"/>
      <c r="OOM34" s="169"/>
      <c r="OON34" s="169"/>
      <c r="OOO34" s="169"/>
      <c r="OOP34" s="169"/>
      <c r="OOQ34" s="169"/>
      <c r="OOR34" s="169"/>
      <c r="OOS34" s="169"/>
      <c r="OOT34" s="169"/>
      <c r="OOU34" s="169"/>
      <c r="OOV34" s="169"/>
      <c r="OOW34" s="169"/>
      <c r="OOX34" s="169"/>
      <c r="OOY34" s="169"/>
      <c r="OOZ34" s="169"/>
      <c r="OPA34" s="169"/>
      <c r="OPB34" s="169"/>
      <c r="OPC34" s="169"/>
      <c r="OPD34" s="169"/>
      <c r="OPE34" s="169"/>
      <c r="OPF34" s="169"/>
      <c r="OPG34" s="169"/>
      <c r="OPH34" s="169"/>
      <c r="OPI34" s="169"/>
      <c r="OPJ34" s="169"/>
      <c r="OPK34" s="169"/>
      <c r="OPL34" s="169"/>
      <c r="OPM34" s="169"/>
      <c r="OPN34" s="169"/>
      <c r="OPO34" s="169"/>
      <c r="OPP34" s="169"/>
      <c r="OPQ34" s="169"/>
      <c r="OPR34" s="169"/>
      <c r="OPS34" s="169"/>
      <c r="OPT34" s="169"/>
      <c r="OPU34" s="169"/>
      <c r="OPV34" s="169"/>
      <c r="OPW34" s="169"/>
      <c r="OPX34" s="169"/>
      <c r="OPY34" s="169"/>
      <c r="OPZ34" s="169"/>
      <c r="OQA34" s="169"/>
      <c r="OQB34" s="169"/>
      <c r="OQC34" s="169"/>
      <c r="OQD34" s="169"/>
      <c r="OQE34" s="169"/>
      <c r="OQF34" s="169"/>
      <c r="OQG34" s="169"/>
      <c r="OQH34" s="169"/>
      <c r="OQI34" s="169"/>
      <c r="OQJ34" s="169"/>
      <c r="OQK34" s="169"/>
      <c r="OQL34" s="169"/>
      <c r="OQM34" s="169"/>
      <c r="OQN34" s="169"/>
      <c r="OQO34" s="169"/>
      <c r="OQP34" s="169"/>
      <c r="OQQ34" s="169"/>
      <c r="OQR34" s="169"/>
      <c r="OQS34" s="169"/>
      <c r="OQT34" s="169"/>
      <c r="OQU34" s="169"/>
      <c r="OQV34" s="169"/>
      <c r="OQW34" s="169"/>
      <c r="OQX34" s="169"/>
      <c r="OQY34" s="169"/>
      <c r="OQZ34" s="169"/>
      <c r="ORA34" s="169"/>
      <c r="ORB34" s="169"/>
      <c r="ORC34" s="169"/>
      <c r="ORD34" s="169"/>
      <c r="ORE34" s="169"/>
      <c r="ORF34" s="169"/>
      <c r="ORG34" s="169"/>
      <c r="ORH34" s="169"/>
      <c r="ORI34" s="169"/>
      <c r="ORJ34" s="169"/>
      <c r="ORK34" s="169"/>
      <c r="ORL34" s="169"/>
      <c r="ORM34" s="169"/>
      <c r="ORN34" s="169"/>
      <c r="ORO34" s="169"/>
      <c r="ORP34" s="169"/>
      <c r="ORQ34" s="169"/>
      <c r="ORR34" s="169"/>
      <c r="ORS34" s="169"/>
      <c r="ORT34" s="169"/>
      <c r="ORU34" s="169"/>
      <c r="ORV34" s="169"/>
      <c r="ORW34" s="169"/>
      <c r="ORX34" s="169"/>
      <c r="ORY34" s="169"/>
      <c r="ORZ34" s="169"/>
      <c r="OSA34" s="169"/>
      <c r="OSB34" s="169"/>
      <c r="OSC34" s="169"/>
      <c r="OSD34" s="169"/>
      <c r="OSE34" s="169"/>
      <c r="OSF34" s="169"/>
      <c r="OSG34" s="169"/>
      <c r="OSH34" s="169"/>
      <c r="OSI34" s="169"/>
      <c r="OSJ34" s="169"/>
      <c r="OSK34" s="169"/>
      <c r="OSL34" s="169"/>
      <c r="OSM34" s="169"/>
      <c r="OSN34" s="169"/>
      <c r="OSO34" s="169"/>
      <c r="OSP34" s="169"/>
      <c r="OSQ34" s="169"/>
      <c r="OSR34" s="169"/>
      <c r="OSS34" s="169"/>
      <c r="OST34" s="169"/>
      <c r="OSU34" s="169"/>
      <c r="OSV34" s="169"/>
      <c r="OSW34" s="169"/>
      <c r="OSX34" s="169"/>
      <c r="OSY34" s="169"/>
      <c r="OSZ34" s="169"/>
      <c r="OTA34" s="169"/>
      <c r="OTB34" s="169"/>
      <c r="OTC34" s="169"/>
      <c r="OTD34" s="169"/>
      <c r="OTE34" s="169"/>
      <c r="OTF34" s="169"/>
      <c r="OTG34" s="169"/>
      <c r="OTH34" s="169"/>
      <c r="OTI34" s="169"/>
      <c r="OTJ34" s="169"/>
      <c r="OTK34" s="169"/>
      <c r="OTL34" s="169"/>
      <c r="OTM34" s="169"/>
      <c r="OTN34" s="169"/>
      <c r="OTO34" s="169"/>
      <c r="OTP34" s="169"/>
      <c r="OTQ34" s="169"/>
      <c r="OTR34" s="169"/>
      <c r="OTS34" s="169"/>
      <c r="OTT34" s="169"/>
      <c r="OTU34" s="169"/>
      <c r="OTV34" s="169"/>
      <c r="OTW34" s="169"/>
      <c r="OTX34" s="169"/>
      <c r="OTY34" s="169"/>
      <c r="OTZ34" s="169"/>
      <c r="OUA34" s="169"/>
      <c r="OUB34" s="169"/>
      <c r="OUC34" s="169"/>
      <c r="OUD34" s="169"/>
      <c r="OUE34" s="169"/>
      <c r="OUF34" s="169"/>
      <c r="OUG34" s="169"/>
      <c r="OUH34" s="169"/>
      <c r="OUI34" s="169"/>
      <c r="OUJ34" s="169"/>
      <c r="OUK34" s="169"/>
      <c r="OUL34" s="169"/>
      <c r="OUM34" s="169"/>
      <c r="OUN34" s="169"/>
      <c r="OUO34" s="169"/>
      <c r="OUP34" s="169"/>
      <c r="OUQ34" s="169"/>
      <c r="OUR34" s="169"/>
      <c r="OUS34" s="169"/>
      <c r="OUT34" s="169"/>
      <c r="OUU34" s="169"/>
      <c r="OUV34" s="169"/>
      <c r="OUW34" s="169"/>
      <c r="OUX34" s="169"/>
      <c r="OUY34" s="169"/>
      <c r="OUZ34" s="169"/>
      <c r="OVA34" s="169"/>
      <c r="OVB34" s="169"/>
      <c r="OVC34" s="169"/>
      <c r="OVD34" s="169"/>
      <c r="OVE34" s="169"/>
      <c r="OVF34" s="169"/>
      <c r="OVG34" s="169"/>
      <c r="OVH34" s="169"/>
      <c r="OVI34" s="169"/>
      <c r="OVJ34" s="169"/>
      <c r="OVK34" s="169"/>
      <c r="OVL34" s="169"/>
      <c r="OVM34" s="169"/>
      <c r="OVN34" s="169"/>
      <c r="OVO34" s="169"/>
      <c r="OVP34" s="169"/>
      <c r="OVQ34" s="169"/>
      <c r="OVR34" s="169"/>
      <c r="OVS34" s="169"/>
      <c r="OVT34" s="169"/>
      <c r="OVU34" s="169"/>
      <c r="OVV34" s="169"/>
      <c r="OVW34" s="169"/>
      <c r="OVX34" s="169"/>
      <c r="OVY34" s="169"/>
      <c r="OVZ34" s="169"/>
      <c r="OWA34" s="169"/>
      <c r="OWB34" s="169"/>
      <c r="OWC34" s="169"/>
      <c r="OWD34" s="169"/>
      <c r="OWE34" s="169"/>
      <c r="OWF34" s="169"/>
      <c r="OWG34" s="169"/>
      <c r="OWH34" s="169"/>
      <c r="OWI34" s="169"/>
      <c r="OWJ34" s="169"/>
      <c r="OWK34" s="169"/>
      <c r="OWL34" s="169"/>
      <c r="OWM34" s="169"/>
      <c r="OWN34" s="169"/>
      <c r="OWO34" s="169"/>
      <c r="OWP34" s="169"/>
      <c r="OWQ34" s="169"/>
      <c r="OWR34" s="169"/>
      <c r="OWS34" s="169"/>
      <c r="OWT34" s="169"/>
      <c r="OWU34" s="169"/>
      <c r="OWV34" s="169"/>
      <c r="OWW34" s="169"/>
      <c r="OWX34" s="169"/>
      <c r="OWY34" s="169"/>
      <c r="OWZ34" s="169"/>
      <c r="OXA34" s="169"/>
      <c r="OXB34" s="169"/>
      <c r="OXC34" s="169"/>
      <c r="OXD34" s="169"/>
      <c r="OXE34" s="169"/>
      <c r="OXF34" s="169"/>
      <c r="OXG34" s="169"/>
      <c r="OXH34" s="169"/>
      <c r="OXI34" s="169"/>
      <c r="OXJ34" s="169"/>
      <c r="OXK34" s="169"/>
      <c r="OXL34" s="169"/>
      <c r="OXM34" s="169"/>
      <c r="OXN34" s="169"/>
      <c r="OXO34" s="169"/>
      <c r="OXP34" s="169"/>
      <c r="OXQ34" s="169"/>
      <c r="OXR34" s="169"/>
      <c r="OXS34" s="169"/>
      <c r="OXT34" s="169"/>
      <c r="OXU34" s="169"/>
      <c r="OXV34" s="169"/>
      <c r="OXW34" s="169"/>
      <c r="OXX34" s="169"/>
      <c r="OXY34" s="169"/>
      <c r="OXZ34" s="169"/>
      <c r="OYA34" s="169"/>
      <c r="OYB34" s="169"/>
      <c r="OYC34" s="169"/>
      <c r="OYD34" s="169"/>
      <c r="OYE34" s="169"/>
      <c r="OYF34" s="169"/>
      <c r="OYG34" s="169"/>
      <c r="OYH34" s="169"/>
      <c r="OYI34" s="169"/>
      <c r="OYJ34" s="169"/>
      <c r="OYK34" s="169"/>
      <c r="OYL34" s="169"/>
      <c r="OYM34" s="169"/>
      <c r="OYN34" s="169"/>
      <c r="OYO34" s="169"/>
      <c r="OYP34" s="169"/>
      <c r="OYQ34" s="169"/>
      <c r="OYR34" s="169"/>
      <c r="OYS34" s="169"/>
      <c r="OYT34" s="169"/>
      <c r="OYU34" s="169"/>
      <c r="OYV34" s="169"/>
      <c r="OYW34" s="169"/>
      <c r="OYX34" s="169"/>
      <c r="OYY34" s="169"/>
      <c r="OYZ34" s="169"/>
      <c r="OZA34" s="169"/>
      <c r="OZB34" s="169"/>
      <c r="OZC34" s="169"/>
      <c r="OZD34" s="169"/>
      <c r="OZE34" s="169"/>
      <c r="OZF34" s="169"/>
      <c r="OZG34" s="169"/>
      <c r="OZH34" s="169"/>
      <c r="OZI34" s="169"/>
      <c r="OZJ34" s="169"/>
      <c r="OZK34" s="169"/>
      <c r="OZL34" s="169"/>
      <c r="OZM34" s="169"/>
      <c r="OZN34" s="169"/>
      <c r="OZO34" s="169"/>
      <c r="OZP34" s="169"/>
      <c r="OZQ34" s="169"/>
      <c r="OZR34" s="169"/>
      <c r="OZS34" s="169"/>
      <c r="OZT34" s="169"/>
      <c r="OZU34" s="169"/>
      <c r="OZV34" s="169"/>
      <c r="OZW34" s="169"/>
      <c r="OZX34" s="169"/>
      <c r="OZY34" s="169"/>
      <c r="OZZ34" s="169"/>
      <c r="PAA34" s="169"/>
      <c r="PAB34" s="169"/>
      <c r="PAC34" s="169"/>
      <c r="PAD34" s="169"/>
      <c r="PAE34" s="169"/>
      <c r="PAF34" s="169"/>
      <c r="PAG34" s="169"/>
      <c r="PAH34" s="169"/>
      <c r="PAI34" s="169"/>
      <c r="PAJ34" s="169"/>
      <c r="PAK34" s="169"/>
      <c r="PAL34" s="169"/>
      <c r="PAM34" s="169"/>
      <c r="PAN34" s="169"/>
      <c r="PAO34" s="169"/>
      <c r="PAP34" s="169"/>
      <c r="PAQ34" s="169"/>
      <c r="PAR34" s="169"/>
      <c r="PAS34" s="169"/>
      <c r="PAT34" s="169"/>
      <c r="PAU34" s="169"/>
      <c r="PAV34" s="169"/>
      <c r="PAW34" s="169"/>
      <c r="PAX34" s="169"/>
      <c r="PAY34" s="169"/>
      <c r="PAZ34" s="169"/>
      <c r="PBA34" s="169"/>
      <c r="PBB34" s="169"/>
      <c r="PBC34" s="169"/>
      <c r="PBD34" s="169"/>
      <c r="PBE34" s="169"/>
      <c r="PBF34" s="169"/>
      <c r="PBG34" s="169"/>
      <c r="PBH34" s="169"/>
      <c r="PBI34" s="169"/>
      <c r="PBJ34" s="169"/>
      <c r="PBK34" s="169"/>
      <c r="PBL34" s="169"/>
      <c r="PBM34" s="169"/>
      <c r="PBN34" s="169"/>
      <c r="PBO34" s="169"/>
      <c r="PBP34" s="169"/>
      <c r="PBQ34" s="169"/>
      <c r="PBR34" s="169"/>
      <c r="PBS34" s="169"/>
      <c r="PBT34" s="169"/>
      <c r="PBU34" s="169"/>
      <c r="PBV34" s="169"/>
      <c r="PBW34" s="169"/>
      <c r="PBX34" s="169"/>
      <c r="PBY34" s="169"/>
      <c r="PBZ34" s="169"/>
      <c r="PCA34" s="169"/>
      <c r="PCB34" s="169"/>
      <c r="PCC34" s="169"/>
      <c r="PCD34" s="169"/>
      <c r="PCE34" s="169"/>
      <c r="PCF34" s="169"/>
      <c r="PCG34" s="169"/>
      <c r="PCH34" s="169"/>
      <c r="PCI34" s="169"/>
      <c r="PCJ34" s="169"/>
      <c r="PCK34" s="169"/>
      <c r="PCL34" s="169"/>
      <c r="PCM34" s="169"/>
      <c r="PCN34" s="169"/>
      <c r="PCO34" s="169"/>
      <c r="PCP34" s="169"/>
      <c r="PCQ34" s="169"/>
      <c r="PCR34" s="169"/>
      <c r="PCS34" s="169"/>
      <c r="PCT34" s="169"/>
      <c r="PCU34" s="169"/>
      <c r="PCV34" s="169"/>
      <c r="PCW34" s="169"/>
      <c r="PCX34" s="169"/>
      <c r="PCY34" s="169"/>
      <c r="PCZ34" s="169"/>
      <c r="PDA34" s="169"/>
      <c r="PDB34" s="169"/>
      <c r="PDC34" s="169"/>
      <c r="PDD34" s="169"/>
      <c r="PDE34" s="169"/>
      <c r="PDF34" s="169"/>
      <c r="PDG34" s="169"/>
      <c r="PDH34" s="169"/>
      <c r="PDI34" s="169"/>
      <c r="PDJ34" s="169"/>
      <c r="PDK34" s="169"/>
      <c r="PDL34" s="169"/>
      <c r="PDM34" s="169"/>
      <c r="PDN34" s="169"/>
      <c r="PDO34" s="169"/>
      <c r="PDP34" s="169"/>
      <c r="PDQ34" s="169"/>
      <c r="PDR34" s="169"/>
      <c r="PDS34" s="169"/>
      <c r="PDT34" s="169"/>
      <c r="PDU34" s="169"/>
      <c r="PDV34" s="169"/>
      <c r="PDW34" s="169"/>
      <c r="PDX34" s="169"/>
      <c r="PDY34" s="169"/>
      <c r="PDZ34" s="169"/>
      <c r="PEA34" s="169"/>
      <c r="PEB34" s="169"/>
      <c r="PEC34" s="169"/>
      <c r="PED34" s="169"/>
      <c r="PEE34" s="169"/>
      <c r="PEF34" s="169"/>
      <c r="PEG34" s="169"/>
      <c r="PEH34" s="169"/>
      <c r="PEI34" s="169"/>
      <c r="PEJ34" s="169"/>
      <c r="PEK34" s="169"/>
      <c r="PEL34" s="169"/>
      <c r="PEM34" s="169"/>
      <c r="PEN34" s="169"/>
      <c r="PEO34" s="169"/>
      <c r="PEP34" s="169"/>
      <c r="PEQ34" s="169"/>
      <c r="PER34" s="169"/>
      <c r="PES34" s="169"/>
      <c r="PET34" s="169"/>
      <c r="PEU34" s="169"/>
      <c r="PEV34" s="169"/>
      <c r="PEW34" s="169"/>
      <c r="PEX34" s="169"/>
      <c r="PEY34" s="169"/>
      <c r="PEZ34" s="169"/>
      <c r="PFA34" s="169"/>
      <c r="PFB34" s="169"/>
      <c r="PFC34" s="169"/>
      <c r="PFD34" s="169"/>
      <c r="PFE34" s="169"/>
      <c r="PFF34" s="169"/>
      <c r="PFG34" s="169"/>
      <c r="PFH34" s="169"/>
      <c r="PFI34" s="169"/>
      <c r="PFJ34" s="169"/>
      <c r="PFK34" s="169"/>
      <c r="PFL34" s="169"/>
      <c r="PFM34" s="169"/>
      <c r="PFN34" s="169"/>
      <c r="PFO34" s="169"/>
      <c r="PFP34" s="169"/>
      <c r="PFQ34" s="169"/>
      <c r="PFR34" s="169"/>
      <c r="PFS34" s="169"/>
      <c r="PFT34" s="169"/>
      <c r="PFU34" s="169"/>
      <c r="PFV34" s="169"/>
      <c r="PFW34" s="169"/>
      <c r="PFX34" s="169"/>
      <c r="PFY34" s="169"/>
      <c r="PFZ34" s="169"/>
      <c r="PGA34" s="169"/>
      <c r="PGB34" s="169"/>
      <c r="PGC34" s="169"/>
      <c r="PGD34" s="169"/>
      <c r="PGE34" s="169"/>
      <c r="PGF34" s="169"/>
      <c r="PGG34" s="169"/>
      <c r="PGH34" s="169"/>
      <c r="PGI34" s="169"/>
      <c r="PGJ34" s="169"/>
      <c r="PGK34" s="169"/>
      <c r="PGL34" s="169"/>
      <c r="PGM34" s="169"/>
      <c r="PGN34" s="169"/>
      <c r="PGO34" s="169"/>
      <c r="PGP34" s="169"/>
      <c r="PGQ34" s="169"/>
      <c r="PGR34" s="169"/>
      <c r="PGS34" s="169"/>
      <c r="PGT34" s="169"/>
      <c r="PGU34" s="169"/>
      <c r="PGV34" s="169"/>
      <c r="PGW34" s="169"/>
      <c r="PGX34" s="169"/>
      <c r="PGY34" s="169"/>
      <c r="PGZ34" s="169"/>
      <c r="PHA34" s="169"/>
      <c r="PHB34" s="169"/>
      <c r="PHC34" s="169"/>
      <c r="PHD34" s="169"/>
      <c r="PHE34" s="169"/>
      <c r="PHF34" s="169"/>
      <c r="PHG34" s="169"/>
      <c r="PHH34" s="169"/>
      <c r="PHI34" s="169"/>
      <c r="PHJ34" s="169"/>
      <c r="PHK34" s="169"/>
      <c r="PHL34" s="169"/>
      <c r="PHM34" s="169"/>
      <c r="PHN34" s="169"/>
      <c r="PHO34" s="169"/>
      <c r="PHP34" s="169"/>
      <c r="PHQ34" s="169"/>
      <c r="PHR34" s="169"/>
      <c r="PHS34" s="169"/>
      <c r="PHT34" s="169"/>
      <c r="PHU34" s="169"/>
      <c r="PHV34" s="169"/>
      <c r="PHW34" s="169"/>
      <c r="PHX34" s="169"/>
      <c r="PHY34" s="169"/>
      <c r="PHZ34" s="169"/>
      <c r="PIA34" s="169"/>
      <c r="PIB34" s="169"/>
      <c r="PIC34" s="169"/>
      <c r="PID34" s="169"/>
      <c r="PIE34" s="169"/>
      <c r="PIF34" s="169"/>
      <c r="PIG34" s="169"/>
      <c r="PIH34" s="169"/>
      <c r="PII34" s="169"/>
      <c r="PIJ34" s="169"/>
      <c r="PIK34" s="169"/>
      <c r="PIL34" s="169"/>
      <c r="PIM34" s="169"/>
      <c r="PIN34" s="169"/>
      <c r="PIO34" s="169"/>
      <c r="PIP34" s="169"/>
      <c r="PIQ34" s="169"/>
      <c r="PIR34" s="169"/>
      <c r="PIS34" s="169"/>
      <c r="PIT34" s="169"/>
      <c r="PIU34" s="169"/>
      <c r="PIV34" s="169"/>
      <c r="PIW34" s="169"/>
      <c r="PIX34" s="169"/>
      <c r="PIY34" s="169"/>
      <c r="PIZ34" s="169"/>
      <c r="PJA34" s="169"/>
      <c r="PJB34" s="169"/>
      <c r="PJC34" s="169"/>
      <c r="PJD34" s="169"/>
      <c r="PJE34" s="169"/>
      <c r="PJF34" s="169"/>
      <c r="PJG34" s="169"/>
      <c r="PJH34" s="169"/>
      <c r="PJI34" s="169"/>
      <c r="PJJ34" s="169"/>
      <c r="PJK34" s="169"/>
      <c r="PJL34" s="169"/>
      <c r="PJM34" s="169"/>
      <c r="PJN34" s="169"/>
      <c r="PJO34" s="169"/>
      <c r="PJP34" s="169"/>
      <c r="PJQ34" s="169"/>
      <c r="PJR34" s="169"/>
      <c r="PJS34" s="169"/>
      <c r="PJT34" s="169"/>
      <c r="PJU34" s="169"/>
      <c r="PJV34" s="169"/>
      <c r="PJW34" s="169"/>
      <c r="PJX34" s="169"/>
      <c r="PJY34" s="169"/>
      <c r="PJZ34" s="169"/>
      <c r="PKA34" s="169"/>
      <c r="PKB34" s="169"/>
      <c r="PKC34" s="169"/>
      <c r="PKD34" s="169"/>
      <c r="PKE34" s="169"/>
      <c r="PKF34" s="169"/>
      <c r="PKG34" s="169"/>
      <c r="PKH34" s="169"/>
      <c r="PKI34" s="169"/>
      <c r="PKJ34" s="169"/>
      <c r="PKK34" s="169"/>
      <c r="PKL34" s="169"/>
      <c r="PKM34" s="169"/>
      <c r="PKN34" s="169"/>
      <c r="PKO34" s="169"/>
      <c r="PKP34" s="169"/>
      <c r="PKQ34" s="169"/>
      <c r="PKR34" s="169"/>
      <c r="PKS34" s="169"/>
      <c r="PKT34" s="169"/>
      <c r="PKU34" s="169"/>
      <c r="PKV34" s="169"/>
      <c r="PKW34" s="169"/>
      <c r="PKX34" s="169"/>
      <c r="PKY34" s="169"/>
      <c r="PKZ34" s="169"/>
      <c r="PLA34" s="169"/>
      <c r="PLB34" s="169"/>
      <c r="PLC34" s="169"/>
      <c r="PLD34" s="169"/>
      <c r="PLE34" s="169"/>
      <c r="PLF34" s="169"/>
      <c r="PLG34" s="169"/>
      <c r="PLH34" s="169"/>
      <c r="PLI34" s="169"/>
      <c r="PLJ34" s="169"/>
      <c r="PLK34" s="169"/>
      <c r="PLL34" s="169"/>
      <c r="PLM34" s="169"/>
      <c r="PLN34" s="169"/>
      <c r="PLO34" s="169"/>
      <c r="PLP34" s="169"/>
      <c r="PLQ34" s="169"/>
      <c r="PLR34" s="169"/>
      <c r="PLS34" s="169"/>
      <c r="PLT34" s="169"/>
      <c r="PLU34" s="169"/>
      <c r="PLV34" s="169"/>
      <c r="PLW34" s="169"/>
      <c r="PLX34" s="169"/>
      <c r="PLY34" s="169"/>
      <c r="PLZ34" s="169"/>
      <c r="PMA34" s="169"/>
      <c r="PMB34" s="169"/>
      <c r="PMC34" s="169"/>
      <c r="PMD34" s="169"/>
      <c r="PME34" s="169"/>
      <c r="PMF34" s="169"/>
      <c r="PMG34" s="169"/>
      <c r="PMH34" s="169"/>
      <c r="PMI34" s="169"/>
      <c r="PMJ34" s="169"/>
      <c r="PMK34" s="169"/>
      <c r="PML34" s="169"/>
      <c r="PMM34" s="169"/>
      <c r="PMN34" s="169"/>
      <c r="PMO34" s="169"/>
      <c r="PMP34" s="169"/>
      <c r="PMQ34" s="169"/>
      <c r="PMR34" s="169"/>
      <c r="PMS34" s="169"/>
      <c r="PMT34" s="169"/>
      <c r="PMU34" s="169"/>
      <c r="PMV34" s="169"/>
      <c r="PMW34" s="169"/>
      <c r="PMX34" s="169"/>
      <c r="PMY34" s="169"/>
      <c r="PMZ34" s="169"/>
      <c r="PNA34" s="169"/>
      <c r="PNB34" s="169"/>
      <c r="PNC34" s="169"/>
      <c r="PND34" s="169"/>
      <c r="PNE34" s="169"/>
      <c r="PNF34" s="169"/>
      <c r="PNG34" s="169"/>
      <c r="PNH34" s="169"/>
      <c r="PNI34" s="169"/>
      <c r="PNJ34" s="169"/>
      <c r="PNK34" s="169"/>
      <c r="PNL34" s="169"/>
      <c r="PNM34" s="169"/>
      <c r="PNN34" s="169"/>
      <c r="PNO34" s="169"/>
      <c r="PNP34" s="169"/>
      <c r="PNQ34" s="169"/>
      <c r="PNR34" s="169"/>
      <c r="PNS34" s="169"/>
      <c r="PNT34" s="169"/>
      <c r="PNU34" s="169"/>
      <c r="PNV34" s="169"/>
      <c r="PNW34" s="169"/>
      <c r="PNX34" s="169"/>
      <c r="PNY34" s="169"/>
      <c r="PNZ34" s="169"/>
      <c r="POA34" s="169"/>
      <c r="POB34" s="169"/>
      <c r="POC34" s="169"/>
      <c r="POD34" s="169"/>
      <c r="POE34" s="169"/>
      <c r="POF34" s="169"/>
      <c r="POG34" s="169"/>
      <c r="POH34" s="169"/>
      <c r="POI34" s="169"/>
      <c r="POJ34" s="169"/>
      <c r="POK34" s="169"/>
      <c r="POL34" s="169"/>
      <c r="POM34" s="169"/>
      <c r="PON34" s="169"/>
      <c r="POO34" s="169"/>
      <c r="POP34" s="169"/>
      <c r="POQ34" s="169"/>
      <c r="POR34" s="169"/>
      <c r="POS34" s="169"/>
      <c r="POT34" s="169"/>
      <c r="POU34" s="169"/>
      <c r="POV34" s="169"/>
      <c r="POW34" s="169"/>
      <c r="POX34" s="169"/>
      <c r="POY34" s="169"/>
      <c r="POZ34" s="169"/>
      <c r="PPA34" s="169"/>
      <c r="PPB34" s="169"/>
      <c r="PPC34" s="169"/>
      <c r="PPD34" s="169"/>
      <c r="PPE34" s="169"/>
      <c r="PPF34" s="169"/>
      <c r="PPG34" s="169"/>
      <c r="PPH34" s="169"/>
      <c r="PPI34" s="169"/>
      <c r="PPJ34" s="169"/>
      <c r="PPK34" s="169"/>
      <c r="PPL34" s="169"/>
      <c r="PPM34" s="169"/>
      <c r="PPN34" s="169"/>
      <c r="PPO34" s="169"/>
      <c r="PPP34" s="169"/>
      <c r="PPQ34" s="169"/>
      <c r="PPR34" s="169"/>
      <c r="PPS34" s="169"/>
      <c r="PPT34" s="169"/>
      <c r="PPU34" s="169"/>
      <c r="PPV34" s="169"/>
      <c r="PPW34" s="169"/>
      <c r="PPX34" s="169"/>
      <c r="PPY34" s="169"/>
      <c r="PPZ34" s="169"/>
      <c r="PQA34" s="169"/>
      <c r="PQB34" s="169"/>
      <c r="PQC34" s="169"/>
      <c r="PQD34" s="169"/>
      <c r="PQE34" s="169"/>
      <c r="PQF34" s="169"/>
      <c r="PQG34" s="169"/>
      <c r="PQH34" s="169"/>
      <c r="PQI34" s="169"/>
      <c r="PQJ34" s="169"/>
      <c r="PQK34" s="169"/>
      <c r="PQL34" s="169"/>
      <c r="PQM34" s="169"/>
      <c r="PQN34" s="169"/>
      <c r="PQO34" s="169"/>
      <c r="PQP34" s="169"/>
      <c r="PQQ34" s="169"/>
      <c r="PQR34" s="169"/>
      <c r="PQS34" s="169"/>
      <c r="PQT34" s="169"/>
      <c r="PQU34" s="169"/>
      <c r="PQV34" s="169"/>
      <c r="PQW34" s="169"/>
      <c r="PQX34" s="169"/>
      <c r="PQY34" s="169"/>
      <c r="PQZ34" s="169"/>
      <c r="PRA34" s="169"/>
      <c r="PRB34" s="169"/>
      <c r="PRC34" s="169"/>
      <c r="PRD34" s="169"/>
      <c r="PRE34" s="169"/>
      <c r="PRF34" s="169"/>
      <c r="PRG34" s="169"/>
      <c r="PRH34" s="169"/>
      <c r="PRI34" s="169"/>
      <c r="PRJ34" s="169"/>
      <c r="PRK34" s="169"/>
      <c r="PRL34" s="169"/>
      <c r="PRM34" s="169"/>
      <c r="PRN34" s="169"/>
      <c r="PRO34" s="169"/>
      <c r="PRP34" s="169"/>
      <c r="PRQ34" s="169"/>
      <c r="PRR34" s="169"/>
      <c r="PRS34" s="169"/>
      <c r="PRT34" s="169"/>
      <c r="PRU34" s="169"/>
      <c r="PRV34" s="169"/>
      <c r="PRW34" s="169"/>
      <c r="PRX34" s="169"/>
      <c r="PRY34" s="169"/>
      <c r="PRZ34" s="169"/>
      <c r="PSA34" s="169"/>
      <c r="PSB34" s="169"/>
      <c r="PSC34" s="169"/>
      <c r="PSD34" s="169"/>
      <c r="PSE34" s="169"/>
      <c r="PSF34" s="169"/>
      <c r="PSG34" s="169"/>
      <c r="PSH34" s="169"/>
      <c r="PSI34" s="169"/>
      <c r="PSJ34" s="169"/>
      <c r="PSK34" s="169"/>
      <c r="PSL34" s="169"/>
      <c r="PSM34" s="169"/>
      <c r="PSN34" s="169"/>
      <c r="PSO34" s="169"/>
      <c r="PSP34" s="169"/>
      <c r="PSQ34" s="169"/>
      <c r="PSR34" s="169"/>
      <c r="PSS34" s="169"/>
      <c r="PST34" s="169"/>
      <c r="PSU34" s="169"/>
      <c r="PSV34" s="169"/>
      <c r="PSW34" s="169"/>
      <c r="PSX34" s="169"/>
      <c r="PSY34" s="169"/>
      <c r="PSZ34" s="169"/>
      <c r="PTA34" s="169"/>
      <c r="PTB34" s="169"/>
      <c r="PTC34" s="169"/>
      <c r="PTD34" s="169"/>
      <c r="PTE34" s="169"/>
      <c r="PTF34" s="169"/>
      <c r="PTG34" s="169"/>
      <c r="PTH34" s="169"/>
      <c r="PTI34" s="169"/>
      <c r="PTJ34" s="169"/>
      <c r="PTK34" s="169"/>
      <c r="PTL34" s="169"/>
      <c r="PTM34" s="169"/>
      <c r="PTN34" s="169"/>
      <c r="PTO34" s="169"/>
      <c r="PTP34" s="169"/>
      <c r="PTQ34" s="169"/>
      <c r="PTR34" s="169"/>
      <c r="PTS34" s="169"/>
      <c r="PTT34" s="169"/>
      <c r="PTU34" s="169"/>
      <c r="PTV34" s="169"/>
      <c r="PTW34" s="169"/>
      <c r="PTX34" s="169"/>
      <c r="PTY34" s="169"/>
      <c r="PTZ34" s="169"/>
      <c r="PUA34" s="169"/>
      <c r="PUB34" s="169"/>
      <c r="PUC34" s="169"/>
      <c r="PUD34" s="169"/>
      <c r="PUE34" s="169"/>
      <c r="PUF34" s="169"/>
      <c r="PUG34" s="169"/>
      <c r="PUH34" s="169"/>
      <c r="PUI34" s="169"/>
      <c r="PUJ34" s="169"/>
      <c r="PUK34" s="169"/>
      <c r="PUL34" s="169"/>
      <c r="PUM34" s="169"/>
      <c r="PUN34" s="169"/>
      <c r="PUO34" s="169"/>
      <c r="PUP34" s="169"/>
      <c r="PUQ34" s="169"/>
      <c r="PUR34" s="169"/>
      <c r="PUS34" s="169"/>
      <c r="PUT34" s="169"/>
      <c r="PUU34" s="169"/>
      <c r="PUV34" s="169"/>
      <c r="PUW34" s="169"/>
      <c r="PUX34" s="169"/>
      <c r="PUY34" s="169"/>
      <c r="PUZ34" s="169"/>
      <c r="PVA34" s="169"/>
      <c r="PVB34" s="169"/>
      <c r="PVC34" s="169"/>
      <c r="PVD34" s="169"/>
      <c r="PVE34" s="169"/>
      <c r="PVF34" s="169"/>
      <c r="PVG34" s="169"/>
      <c r="PVH34" s="169"/>
      <c r="PVI34" s="169"/>
      <c r="PVJ34" s="169"/>
      <c r="PVK34" s="169"/>
      <c r="PVL34" s="169"/>
      <c r="PVM34" s="169"/>
      <c r="PVN34" s="169"/>
      <c r="PVO34" s="169"/>
      <c r="PVP34" s="169"/>
      <c r="PVQ34" s="169"/>
      <c r="PVR34" s="169"/>
      <c r="PVS34" s="169"/>
      <c r="PVT34" s="169"/>
      <c r="PVU34" s="169"/>
      <c r="PVV34" s="169"/>
      <c r="PVW34" s="169"/>
      <c r="PVX34" s="169"/>
      <c r="PVY34" s="169"/>
      <c r="PVZ34" s="169"/>
      <c r="PWA34" s="169"/>
      <c r="PWB34" s="169"/>
      <c r="PWC34" s="169"/>
      <c r="PWD34" s="169"/>
      <c r="PWE34" s="169"/>
      <c r="PWF34" s="169"/>
      <c r="PWG34" s="169"/>
      <c r="PWH34" s="169"/>
      <c r="PWI34" s="169"/>
      <c r="PWJ34" s="169"/>
      <c r="PWK34" s="169"/>
      <c r="PWL34" s="169"/>
      <c r="PWM34" s="169"/>
      <c r="PWN34" s="169"/>
      <c r="PWO34" s="169"/>
      <c r="PWP34" s="169"/>
      <c r="PWQ34" s="169"/>
      <c r="PWR34" s="169"/>
      <c r="PWS34" s="169"/>
      <c r="PWT34" s="169"/>
      <c r="PWU34" s="169"/>
      <c r="PWV34" s="169"/>
      <c r="PWW34" s="169"/>
      <c r="PWX34" s="169"/>
      <c r="PWY34" s="169"/>
      <c r="PWZ34" s="169"/>
      <c r="PXA34" s="169"/>
      <c r="PXB34" s="169"/>
      <c r="PXC34" s="169"/>
      <c r="PXD34" s="169"/>
      <c r="PXE34" s="169"/>
      <c r="PXF34" s="169"/>
      <c r="PXG34" s="169"/>
      <c r="PXH34" s="169"/>
      <c r="PXI34" s="169"/>
      <c r="PXJ34" s="169"/>
      <c r="PXK34" s="169"/>
      <c r="PXL34" s="169"/>
      <c r="PXM34" s="169"/>
      <c r="PXN34" s="169"/>
      <c r="PXO34" s="169"/>
      <c r="PXP34" s="169"/>
      <c r="PXQ34" s="169"/>
      <c r="PXR34" s="169"/>
      <c r="PXS34" s="169"/>
      <c r="PXT34" s="169"/>
      <c r="PXU34" s="169"/>
      <c r="PXV34" s="169"/>
      <c r="PXW34" s="169"/>
      <c r="PXX34" s="169"/>
      <c r="PXY34" s="169"/>
      <c r="PXZ34" s="169"/>
      <c r="PYA34" s="169"/>
      <c r="PYB34" s="169"/>
      <c r="PYC34" s="169"/>
      <c r="PYD34" s="169"/>
      <c r="PYE34" s="169"/>
      <c r="PYF34" s="169"/>
      <c r="PYG34" s="169"/>
      <c r="PYH34" s="169"/>
      <c r="PYI34" s="169"/>
      <c r="PYJ34" s="169"/>
      <c r="PYK34" s="169"/>
      <c r="PYL34" s="169"/>
      <c r="PYM34" s="169"/>
      <c r="PYN34" s="169"/>
      <c r="PYO34" s="169"/>
      <c r="PYP34" s="169"/>
      <c r="PYQ34" s="169"/>
      <c r="PYR34" s="169"/>
      <c r="PYS34" s="169"/>
      <c r="PYT34" s="169"/>
      <c r="PYU34" s="169"/>
      <c r="PYV34" s="169"/>
      <c r="PYW34" s="169"/>
      <c r="PYX34" s="169"/>
      <c r="PYY34" s="169"/>
      <c r="PYZ34" s="169"/>
      <c r="PZA34" s="169"/>
      <c r="PZB34" s="169"/>
      <c r="PZC34" s="169"/>
      <c r="PZD34" s="169"/>
      <c r="PZE34" s="169"/>
      <c r="PZF34" s="169"/>
      <c r="PZG34" s="169"/>
      <c r="PZH34" s="169"/>
      <c r="PZI34" s="169"/>
      <c r="PZJ34" s="169"/>
      <c r="PZK34" s="169"/>
      <c r="PZL34" s="169"/>
      <c r="PZM34" s="169"/>
      <c r="PZN34" s="169"/>
      <c r="PZO34" s="169"/>
      <c r="PZP34" s="169"/>
      <c r="PZQ34" s="169"/>
      <c r="PZR34" s="169"/>
      <c r="PZS34" s="169"/>
      <c r="PZT34" s="169"/>
      <c r="PZU34" s="169"/>
      <c r="PZV34" s="169"/>
      <c r="PZW34" s="169"/>
      <c r="PZX34" s="169"/>
      <c r="PZY34" s="169"/>
      <c r="PZZ34" s="169"/>
      <c r="QAA34" s="169"/>
      <c r="QAB34" s="169"/>
      <c r="QAC34" s="169"/>
      <c r="QAD34" s="169"/>
      <c r="QAE34" s="169"/>
      <c r="QAF34" s="169"/>
      <c r="QAG34" s="169"/>
      <c r="QAH34" s="169"/>
      <c r="QAI34" s="169"/>
      <c r="QAJ34" s="169"/>
      <c r="QAK34" s="169"/>
      <c r="QAL34" s="169"/>
      <c r="QAM34" s="169"/>
      <c r="QAN34" s="169"/>
      <c r="QAO34" s="169"/>
      <c r="QAP34" s="169"/>
      <c r="QAQ34" s="169"/>
      <c r="QAR34" s="169"/>
      <c r="QAS34" s="169"/>
      <c r="QAT34" s="169"/>
      <c r="QAU34" s="169"/>
      <c r="QAV34" s="169"/>
      <c r="QAW34" s="169"/>
      <c r="QAX34" s="169"/>
      <c r="QAY34" s="169"/>
      <c r="QAZ34" s="169"/>
      <c r="QBA34" s="169"/>
      <c r="QBB34" s="169"/>
      <c r="QBC34" s="169"/>
      <c r="QBD34" s="169"/>
      <c r="QBE34" s="169"/>
      <c r="QBF34" s="169"/>
      <c r="QBG34" s="169"/>
      <c r="QBH34" s="169"/>
      <c r="QBI34" s="169"/>
      <c r="QBJ34" s="169"/>
      <c r="QBK34" s="169"/>
      <c r="QBL34" s="169"/>
      <c r="QBM34" s="169"/>
      <c r="QBN34" s="169"/>
      <c r="QBO34" s="169"/>
      <c r="QBP34" s="169"/>
      <c r="QBQ34" s="169"/>
      <c r="QBR34" s="169"/>
      <c r="QBS34" s="169"/>
      <c r="QBT34" s="169"/>
      <c r="QBU34" s="169"/>
      <c r="QBV34" s="169"/>
      <c r="QBW34" s="169"/>
      <c r="QBX34" s="169"/>
      <c r="QBY34" s="169"/>
      <c r="QBZ34" s="169"/>
      <c r="QCA34" s="169"/>
      <c r="QCB34" s="169"/>
      <c r="QCC34" s="169"/>
      <c r="QCD34" s="169"/>
      <c r="QCE34" s="169"/>
      <c r="QCF34" s="169"/>
      <c r="QCG34" s="169"/>
      <c r="QCH34" s="169"/>
      <c r="QCI34" s="169"/>
      <c r="QCJ34" s="169"/>
      <c r="QCK34" s="169"/>
      <c r="QCL34" s="169"/>
      <c r="QCM34" s="169"/>
      <c r="QCN34" s="169"/>
      <c r="QCO34" s="169"/>
      <c r="QCP34" s="169"/>
      <c r="QCQ34" s="169"/>
      <c r="QCR34" s="169"/>
      <c r="QCS34" s="169"/>
      <c r="QCT34" s="169"/>
      <c r="QCU34" s="169"/>
      <c r="QCV34" s="169"/>
      <c r="QCW34" s="169"/>
      <c r="QCX34" s="169"/>
      <c r="QCY34" s="169"/>
      <c r="QCZ34" s="169"/>
      <c r="QDA34" s="169"/>
      <c r="QDB34" s="169"/>
      <c r="QDC34" s="169"/>
      <c r="QDD34" s="169"/>
      <c r="QDE34" s="169"/>
      <c r="QDF34" s="169"/>
      <c r="QDG34" s="169"/>
      <c r="QDH34" s="169"/>
      <c r="QDI34" s="169"/>
      <c r="QDJ34" s="169"/>
      <c r="QDK34" s="169"/>
      <c r="QDL34" s="169"/>
      <c r="QDM34" s="169"/>
      <c r="QDN34" s="169"/>
      <c r="QDO34" s="169"/>
      <c r="QDP34" s="169"/>
      <c r="QDQ34" s="169"/>
      <c r="QDR34" s="169"/>
      <c r="QDS34" s="169"/>
      <c r="QDT34" s="169"/>
      <c r="QDU34" s="169"/>
      <c r="QDV34" s="169"/>
      <c r="QDW34" s="169"/>
      <c r="QDX34" s="169"/>
      <c r="QDY34" s="169"/>
      <c r="QDZ34" s="169"/>
      <c r="QEA34" s="169"/>
      <c r="QEB34" s="169"/>
      <c r="QEC34" s="169"/>
      <c r="QED34" s="169"/>
      <c r="QEE34" s="169"/>
      <c r="QEF34" s="169"/>
      <c r="QEG34" s="169"/>
      <c r="QEH34" s="169"/>
      <c r="QEI34" s="169"/>
      <c r="QEJ34" s="169"/>
      <c r="QEK34" s="169"/>
      <c r="QEL34" s="169"/>
      <c r="QEM34" s="169"/>
      <c r="QEN34" s="169"/>
      <c r="QEO34" s="169"/>
      <c r="QEP34" s="169"/>
      <c r="QEQ34" s="169"/>
      <c r="QER34" s="169"/>
      <c r="QES34" s="169"/>
      <c r="QET34" s="169"/>
      <c r="QEU34" s="169"/>
      <c r="QEV34" s="169"/>
      <c r="QEW34" s="169"/>
      <c r="QEX34" s="169"/>
      <c r="QEY34" s="169"/>
      <c r="QEZ34" s="169"/>
      <c r="QFA34" s="169"/>
      <c r="QFB34" s="169"/>
      <c r="QFC34" s="169"/>
      <c r="QFD34" s="169"/>
      <c r="QFE34" s="169"/>
      <c r="QFF34" s="169"/>
      <c r="QFG34" s="169"/>
      <c r="QFH34" s="169"/>
      <c r="QFI34" s="169"/>
      <c r="QFJ34" s="169"/>
      <c r="QFK34" s="169"/>
      <c r="QFL34" s="169"/>
      <c r="QFM34" s="169"/>
      <c r="QFN34" s="169"/>
      <c r="QFO34" s="169"/>
      <c r="QFP34" s="169"/>
      <c r="QFQ34" s="169"/>
      <c r="QFR34" s="169"/>
      <c r="QFS34" s="169"/>
      <c r="QFT34" s="169"/>
      <c r="QFU34" s="169"/>
      <c r="QFV34" s="169"/>
      <c r="QFW34" s="169"/>
      <c r="QFX34" s="169"/>
      <c r="QFY34" s="169"/>
      <c r="QFZ34" s="169"/>
      <c r="QGA34" s="169"/>
      <c r="QGB34" s="169"/>
      <c r="QGC34" s="169"/>
      <c r="QGD34" s="169"/>
      <c r="QGE34" s="169"/>
      <c r="QGF34" s="169"/>
      <c r="QGG34" s="169"/>
      <c r="QGH34" s="169"/>
      <c r="QGI34" s="169"/>
      <c r="QGJ34" s="169"/>
      <c r="QGK34" s="169"/>
      <c r="QGL34" s="169"/>
      <c r="QGM34" s="169"/>
      <c r="QGN34" s="169"/>
      <c r="QGO34" s="169"/>
      <c r="QGP34" s="169"/>
      <c r="QGQ34" s="169"/>
      <c r="QGR34" s="169"/>
      <c r="QGS34" s="169"/>
      <c r="QGT34" s="169"/>
      <c r="QGU34" s="169"/>
      <c r="QGV34" s="169"/>
      <c r="QGW34" s="169"/>
      <c r="QGX34" s="169"/>
      <c r="QGY34" s="169"/>
      <c r="QGZ34" s="169"/>
      <c r="QHA34" s="169"/>
      <c r="QHB34" s="169"/>
      <c r="QHC34" s="169"/>
      <c r="QHD34" s="169"/>
      <c r="QHE34" s="169"/>
      <c r="QHF34" s="169"/>
      <c r="QHG34" s="169"/>
      <c r="QHH34" s="169"/>
      <c r="QHI34" s="169"/>
      <c r="QHJ34" s="169"/>
      <c r="QHK34" s="169"/>
      <c r="QHL34" s="169"/>
      <c r="QHM34" s="169"/>
      <c r="QHN34" s="169"/>
      <c r="QHO34" s="169"/>
      <c r="QHP34" s="169"/>
      <c r="QHQ34" s="169"/>
      <c r="QHR34" s="169"/>
      <c r="QHS34" s="169"/>
      <c r="QHT34" s="169"/>
      <c r="QHU34" s="169"/>
      <c r="QHV34" s="169"/>
      <c r="QHW34" s="169"/>
      <c r="QHX34" s="169"/>
      <c r="QHY34" s="169"/>
      <c r="QHZ34" s="169"/>
      <c r="QIA34" s="169"/>
      <c r="QIB34" s="169"/>
      <c r="QIC34" s="169"/>
      <c r="QID34" s="169"/>
      <c r="QIE34" s="169"/>
      <c r="QIF34" s="169"/>
      <c r="QIG34" s="169"/>
      <c r="QIH34" s="169"/>
      <c r="QII34" s="169"/>
      <c r="QIJ34" s="169"/>
      <c r="QIK34" s="169"/>
      <c r="QIL34" s="169"/>
      <c r="QIM34" s="169"/>
      <c r="QIN34" s="169"/>
      <c r="QIO34" s="169"/>
      <c r="QIP34" s="169"/>
      <c r="QIQ34" s="169"/>
      <c r="QIR34" s="169"/>
      <c r="QIS34" s="169"/>
      <c r="QIT34" s="169"/>
      <c r="QIU34" s="169"/>
      <c r="QIV34" s="169"/>
      <c r="QIW34" s="169"/>
      <c r="QIX34" s="169"/>
      <c r="QIY34" s="169"/>
      <c r="QIZ34" s="169"/>
      <c r="QJA34" s="169"/>
      <c r="QJB34" s="169"/>
      <c r="QJC34" s="169"/>
      <c r="QJD34" s="169"/>
      <c r="QJE34" s="169"/>
      <c r="QJF34" s="169"/>
      <c r="QJG34" s="169"/>
      <c r="QJH34" s="169"/>
      <c r="QJI34" s="169"/>
      <c r="QJJ34" s="169"/>
      <c r="QJK34" s="169"/>
      <c r="QJL34" s="169"/>
      <c r="QJM34" s="169"/>
      <c r="QJN34" s="169"/>
      <c r="QJO34" s="169"/>
      <c r="QJP34" s="169"/>
      <c r="QJQ34" s="169"/>
      <c r="QJR34" s="169"/>
      <c r="QJS34" s="169"/>
      <c r="QJT34" s="169"/>
      <c r="QJU34" s="169"/>
      <c r="QJV34" s="169"/>
      <c r="QJW34" s="169"/>
      <c r="QJX34" s="169"/>
      <c r="QJY34" s="169"/>
      <c r="QJZ34" s="169"/>
      <c r="QKA34" s="169"/>
      <c r="QKB34" s="169"/>
      <c r="QKC34" s="169"/>
      <c r="QKD34" s="169"/>
      <c r="QKE34" s="169"/>
      <c r="QKF34" s="169"/>
      <c r="QKG34" s="169"/>
      <c r="QKH34" s="169"/>
      <c r="QKI34" s="169"/>
      <c r="QKJ34" s="169"/>
      <c r="QKK34" s="169"/>
      <c r="QKL34" s="169"/>
      <c r="QKM34" s="169"/>
      <c r="QKN34" s="169"/>
      <c r="QKO34" s="169"/>
      <c r="QKP34" s="169"/>
      <c r="QKQ34" s="169"/>
      <c r="QKR34" s="169"/>
      <c r="QKS34" s="169"/>
      <c r="QKT34" s="169"/>
      <c r="QKU34" s="169"/>
      <c r="QKV34" s="169"/>
      <c r="QKW34" s="169"/>
      <c r="QKX34" s="169"/>
      <c r="QKY34" s="169"/>
      <c r="QKZ34" s="169"/>
      <c r="QLA34" s="169"/>
      <c r="QLB34" s="169"/>
      <c r="QLC34" s="169"/>
      <c r="QLD34" s="169"/>
      <c r="QLE34" s="169"/>
      <c r="QLF34" s="169"/>
      <c r="QLG34" s="169"/>
      <c r="QLH34" s="169"/>
      <c r="QLI34" s="169"/>
      <c r="QLJ34" s="169"/>
      <c r="QLK34" s="169"/>
      <c r="QLL34" s="169"/>
      <c r="QLM34" s="169"/>
      <c r="QLN34" s="169"/>
      <c r="QLO34" s="169"/>
      <c r="QLP34" s="169"/>
      <c r="QLQ34" s="169"/>
      <c r="QLR34" s="169"/>
      <c r="QLS34" s="169"/>
      <c r="QLT34" s="169"/>
      <c r="QLU34" s="169"/>
      <c r="QLV34" s="169"/>
      <c r="QLW34" s="169"/>
      <c r="QLX34" s="169"/>
      <c r="QLY34" s="169"/>
      <c r="QLZ34" s="169"/>
      <c r="QMA34" s="169"/>
      <c r="QMB34" s="169"/>
      <c r="QMC34" s="169"/>
      <c r="QMD34" s="169"/>
      <c r="QME34" s="169"/>
      <c r="QMF34" s="169"/>
      <c r="QMG34" s="169"/>
      <c r="QMH34" s="169"/>
      <c r="QMI34" s="169"/>
      <c r="QMJ34" s="169"/>
      <c r="QMK34" s="169"/>
      <c r="QML34" s="169"/>
      <c r="QMM34" s="169"/>
      <c r="QMN34" s="169"/>
      <c r="QMO34" s="169"/>
      <c r="QMP34" s="169"/>
      <c r="QMQ34" s="169"/>
      <c r="QMR34" s="169"/>
      <c r="QMS34" s="169"/>
      <c r="QMT34" s="169"/>
      <c r="QMU34" s="169"/>
      <c r="QMV34" s="169"/>
      <c r="QMW34" s="169"/>
      <c r="QMX34" s="169"/>
      <c r="QMY34" s="169"/>
      <c r="QMZ34" s="169"/>
      <c r="QNA34" s="169"/>
      <c r="QNB34" s="169"/>
      <c r="QNC34" s="169"/>
      <c r="QND34" s="169"/>
      <c r="QNE34" s="169"/>
      <c r="QNF34" s="169"/>
      <c r="QNG34" s="169"/>
      <c r="QNH34" s="169"/>
      <c r="QNI34" s="169"/>
      <c r="QNJ34" s="169"/>
      <c r="QNK34" s="169"/>
      <c r="QNL34" s="169"/>
      <c r="QNM34" s="169"/>
      <c r="QNN34" s="169"/>
      <c r="QNO34" s="169"/>
      <c r="QNP34" s="169"/>
      <c r="QNQ34" s="169"/>
      <c r="QNR34" s="169"/>
      <c r="QNS34" s="169"/>
      <c r="QNT34" s="169"/>
      <c r="QNU34" s="169"/>
      <c r="QNV34" s="169"/>
      <c r="QNW34" s="169"/>
      <c r="QNX34" s="169"/>
      <c r="QNY34" s="169"/>
      <c r="QNZ34" s="169"/>
      <c r="QOA34" s="169"/>
      <c r="QOB34" s="169"/>
      <c r="QOC34" s="169"/>
      <c r="QOD34" s="169"/>
      <c r="QOE34" s="169"/>
      <c r="QOF34" s="169"/>
      <c r="QOG34" s="169"/>
      <c r="QOH34" s="169"/>
      <c r="QOI34" s="169"/>
      <c r="QOJ34" s="169"/>
      <c r="QOK34" s="169"/>
      <c r="QOL34" s="169"/>
      <c r="QOM34" s="169"/>
      <c r="QON34" s="169"/>
      <c r="QOO34" s="169"/>
      <c r="QOP34" s="169"/>
      <c r="QOQ34" s="169"/>
      <c r="QOR34" s="169"/>
      <c r="QOS34" s="169"/>
      <c r="QOT34" s="169"/>
      <c r="QOU34" s="169"/>
      <c r="QOV34" s="169"/>
      <c r="QOW34" s="169"/>
      <c r="QOX34" s="169"/>
      <c r="QOY34" s="169"/>
      <c r="QOZ34" s="169"/>
      <c r="QPA34" s="169"/>
      <c r="QPB34" s="169"/>
      <c r="QPC34" s="169"/>
      <c r="QPD34" s="169"/>
      <c r="QPE34" s="169"/>
      <c r="QPF34" s="169"/>
      <c r="QPG34" s="169"/>
      <c r="QPH34" s="169"/>
      <c r="QPI34" s="169"/>
      <c r="QPJ34" s="169"/>
      <c r="QPK34" s="169"/>
      <c r="QPL34" s="169"/>
      <c r="QPM34" s="169"/>
      <c r="QPN34" s="169"/>
      <c r="QPO34" s="169"/>
      <c r="QPP34" s="169"/>
      <c r="QPQ34" s="169"/>
      <c r="QPR34" s="169"/>
      <c r="QPS34" s="169"/>
      <c r="QPT34" s="169"/>
      <c r="QPU34" s="169"/>
      <c r="QPV34" s="169"/>
      <c r="QPW34" s="169"/>
      <c r="QPX34" s="169"/>
      <c r="QPY34" s="169"/>
      <c r="QPZ34" s="169"/>
      <c r="QQA34" s="169"/>
      <c r="QQB34" s="169"/>
      <c r="QQC34" s="169"/>
      <c r="QQD34" s="169"/>
      <c r="QQE34" s="169"/>
      <c r="QQF34" s="169"/>
      <c r="QQG34" s="169"/>
      <c r="QQH34" s="169"/>
      <c r="QQI34" s="169"/>
      <c r="QQJ34" s="169"/>
      <c r="QQK34" s="169"/>
      <c r="QQL34" s="169"/>
      <c r="QQM34" s="169"/>
      <c r="QQN34" s="169"/>
      <c r="QQO34" s="169"/>
      <c r="QQP34" s="169"/>
      <c r="QQQ34" s="169"/>
      <c r="QQR34" s="169"/>
      <c r="QQS34" s="169"/>
      <c r="QQT34" s="169"/>
      <c r="QQU34" s="169"/>
      <c r="QQV34" s="169"/>
      <c r="QQW34" s="169"/>
      <c r="QQX34" s="169"/>
      <c r="QQY34" s="169"/>
      <c r="QQZ34" s="169"/>
      <c r="QRA34" s="169"/>
      <c r="QRB34" s="169"/>
      <c r="QRC34" s="169"/>
      <c r="QRD34" s="169"/>
      <c r="QRE34" s="169"/>
      <c r="QRF34" s="169"/>
      <c r="QRG34" s="169"/>
      <c r="QRH34" s="169"/>
      <c r="QRI34" s="169"/>
      <c r="QRJ34" s="169"/>
      <c r="QRK34" s="169"/>
      <c r="QRL34" s="169"/>
      <c r="QRM34" s="169"/>
      <c r="QRN34" s="169"/>
      <c r="QRO34" s="169"/>
      <c r="QRP34" s="169"/>
      <c r="QRQ34" s="169"/>
      <c r="QRR34" s="169"/>
      <c r="QRS34" s="169"/>
      <c r="QRT34" s="169"/>
      <c r="QRU34" s="169"/>
      <c r="QRV34" s="169"/>
      <c r="QRW34" s="169"/>
      <c r="QRX34" s="169"/>
      <c r="QRY34" s="169"/>
      <c r="QRZ34" s="169"/>
      <c r="QSA34" s="169"/>
      <c r="QSB34" s="169"/>
      <c r="QSC34" s="169"/>
      <c r="QSD34" s="169"/>
      <c r="QSE34" s="169"/>
      <c r="QSF34" s="169"/>
      <c r="QSG34" s="169"/>
      <c r="QSH34" s="169"/>
      <c r="QSI34" s="169"/>
      <c r="QSJ34" s="169"/>
      <c r="QSK34" s="169"/>
      <c r="QSL34" s="169"/>
      <c r="QSM34" s="169"/>
      <c r="QSN34" s="169"/>
      <c r="QSO34" s="169"/>
      <c r="QSP34" s="169"/>
      <c r="QSQ34" s="169"/>
      <c r="QSR34" s="169"/>
      <c r="QSS34" s="169"/>
      <c r="QST34" s="169"/>
      <c r="QSU34" s="169"/>
      <c r="QSV34" s="169"/>
      <c r="QSW34" s="169"/>
      <c r="QSX34" s="169"/>
      <c r="QSY34" s="169"/>
      <c r="QSZ34" s="169"/>
      <c r="QTA34" s="169"/>
      <c r="QTB34" s="169"/>
      <c r="QTC34" s="169"/>
      <c r="QTD34" s="169"/>
      <c r="QTE34" s="169"/>
      <c r="QTF34" s="169"/>
      <c r="QTG34" s="169"/>
      <c r="QTH34" s="169"/>
      <c r="QTI34" s="169"/>
      <c r="QTJ34" s="169"/>
      <c r="QTK34" s="169"/>
      <c r="QTL34" s="169"/>
      <c r="QTM34" s="169"/>
      <c r="QTN34" s="169"/>
      <c r="QTO34" s="169"/>
      <c r="QTP34" s="169"/>
      <c r="QTQ34" s="169"/>
      <c r="QTR34" s="169"/>
      <c r="QTS34" s="169"/>
      <c r="QTT34" s="169"/>
      <c r="QTU34" s="169"/>
      <c r="QTV34" s="169"/>
      <c r="QTW34" s="169"/>
      <c r="QTX34" s="169"/>
      <c r="QTY34" s="169"/>
      <c r="QTZ34" s="169"/>
      <c r="QUA34" s="169"/>
      <c r="QUB34" s="169"/>
      <c r="QUC34" s="169"/>
      <c r="QUD34" s="169"/>
      <c r="QUE34" s="169"/>
      <c r="QUF34" s="169"/>
      <c r="QUG34" s="169"/>
      <c r="QUH34" s="169"/>
      <c r="QUI34" s="169"/>
      <c r="QUJ34" s="169"/>
      <c r="QUK34" s="169"/>
      <c r="QUL34" s="169"/>
      <c r="QUM34" s="169"/>
      <c r="QUN34" s="169"/>
      <c r="QUO34" s="169"/>
      <c r="QUP34" s="169"/>
      <c r="QUQ34" s="169"/>
      <c r="QUR34" s="169"/>
      <c r="QUS34" s="169"/>
      <c r="QUT34" s="169"/>
      <c r="QUU34" s="169"/>
      <c r="QUV34" s="169"/>
      <c r="QUW34" s="169"/>
      <c r="QUX34" s="169"/>
      <c r="QUY34" s="169"/>
      <c r="QUZ34" s="169"/>
      <c r="QVA34" s="169"/>
      <c r="QVB34" s="169"/>
      <c r="QVC34" s="169"/>
      <c r="QVD34" s="169"/>
      <c r="QVE34" s="169"/>
      <c r="QVF34" s="169"/>
      <c r="QVG34" s="169"/>
      <c r="QVH34" s="169"/>
      <c r="QVI34" s="169"/>
      <c r="QVJ34" s="169"/>
      <c r="QVK34" s="169"/>
      <c r="QVL34" s="169"/>
      <c r="QVM34" s="169"/>
      <c r="QVN34" s="169"/>
      <c r="QVO34" s="169"/>
      <c r="QVP34" s="169"/>
      <c r="QVQ34" s="169"/>
      <c r="QVR34" s="169"/>
      <c r="QVS34" s="169"/>
      <c r="QVT34" s="169"/>
      <c r="QVU34" s="169"/>
      <c r="QVV34" s="169"/>
      <c r="QVW34" s="169"/>
      <c r="QVX34" s="169"/>
      <c r="QVY34" s="169"/>
      <c r="QVZ34" s="169"/>
      <c r="QWA34" s="169"/>
      <c r="QWB34" s="169"/>
      <c r="QWC34" s="169"/>
      <c r="QWD34" s="169"/>
      <c r="QWE34" s="169"/>
      <c r="QWF34" s="169"/>
      <c r="QWG34" s="169"/>
      <c r="QWH34" s="169"/>
      <c r="QWI34" s="169"/>
      <c r="QWJ34" s="169"/>
      <c r="QWK34" s="169"/>
      <c r="QWL34" s="169"/>
      <c r="QWM34" s="169"/>
      <c r="QWN34" s="169"/>
      <c r="QWO34" s="169"/>
      <c r="QWP34" s="169"/>
      <c r="QWQ34" s="169"/>
      <c r="QWR34" s="169"/>
      <c r="QWS34" s="169"/>
      <c r="QWT34" s="169"/>
      <c r="QWU34" s="169"/>
      <c r="QWV34" s="169"/>
      <c r="QWW34" s="169"/>
      <c r="QWX34" s="169"/>
      <c r="QWY34" s="169"/>
      <c r="QWZ34" s="169"/>
      <c r="QXA34" s="169"/>
      <c r="QXB34" s="169"/>
      <c r="QXC34" s="169"/>
      <c r="QXD34" s="169"/>
      <c r="QXE34" s="169"/>
      <c r="QXF34" s="169"/>
      <c r="QXG34" s="169"/>
      <c r="QXH34" s="169"/>
      <c r="QXI34" s="169"/>
      <c r="QXJ34" s="169"/>
      <c r="QXK34" s="169"/>
      <c r="QXL34" s="169"/>
      <c r="QXM34" s="169"/>
      <c r="QXN34" s="169"/>
      <c r="QXO34" s="169"/>
      <c r="QXP34" s="169"/>
      <c r="QXQ34" s="169"/>
      <c r="QXR34" s="169"/>
      <c r="QXS34" s="169"/>
      <c r="QXT34" s="169"/>
      <c r="QXU34" s="169"/>
      <c r="QXV34" s="169"/>
      <c r="QXW34" s="169"/>
      <c r="QXX34" s="169"/>
      <c r="QXY34" s="169"/>
      <c r="QXZ34" s="169"/>
      <c r="QYA34" s="169"/>
      <c r="QYB34" s="169"/>
      <c r="QYC34" s="169"/>
      <c r="QYD34" s="169"/>
      <c r="QYE34" s="169"/>
      <c r="QYF34" s="169"/>
      <c r="QYG34" s="169"/>
      <c r="QYH34" s="169"/>
      <c r="QYI34" s="169"/>
      <c r="QYJ34" s="169"/>
      <c r="QYK34" s="169"/>
      <c r="QYL34" s="169"/>
      <c r="QYM34" s="169"/>
      <c r="QYN34" s="169"/>
      <c r="QYO34" s="169"/>
      <c r="QYP34" s="169"/>
      <c r="QYQ34" s="169"/>
      <c r="QYR34" s="169"/>
      <c r="QYS34" s="169"/>
      <c r="QYT34" s="169"/>
      <c r="QYU34" s="169"/>
      <c r="QYV34" s="169"/>
      <c r="QYW34" s="169"/>
      <c r="QYX34" s="169"/>
      <c r="QYY34" s="169"/>
      <c r="QYZ34" s="169"/>
      <c r="QZA34" s="169"/>
      <c r="QZB34" s="169"/>
      <c r="QZC34" s="169"/>
      <c r="QZD34" s="169"/>
      <c r="QZE34" s="169"/>
      <c r="QZF34" s="169"/>
      <c r="QZG34" s="169"/>
      <c r="QZH34" s="169"/>
      <c r="QZI34" s="169"/>
      <c r="QZJ34" s="169"/>
      <c r="QZK34" s="169"/>
      <c r="QZL34" s="169"/>
      <c r="QZM34" s="169"/>
      <c r="QZN34" s="169"/>
      <c r="QZO34" s="169"/>
      <c r="QZP34" s="169"/>
      <c r="QZQ34" s="169"/>
      <c r="QZR34" s="169"/>
      <c r="QZS34" s="169"/>
      <c r="QZT34" s="169"/>
      <c r="QZU34" s="169"/>
      <c r="QZV34" s="169"/>
      <c r="QZW34" s="169"/>
      <c r="QZX34" s="169"/>
      <c r="QZY34" s="169"/>
      <c r="QZZ34" s="169"/>
      <c r="RAA34" s="169"/>
      <c r="RAB34" s="169"/>
      <c r="RAC34" s="169"/>
      <c r="RAD34" s="169"/>
      <c r="RAE34" s="169"/>
      <c r="RAF34" s="169"/>
      <c r="RAG34" s="169"/>
      <c r="RAH34" s="169"/>
      <c r="RAI34" s="169"/>
      <c r="RAJ34" s="169"/>
      <c r="RAK34" s="169"/>
      <c r="RAL34" s="169"/>
      <c r="RAM34" s="169"/>
      <c r="RAN34" s="169"/>
      <c r="RAO34" s="169"/>
      <c r="RAP34" s="169"/>
      <c r="RAQ34" s="169"/>
      <c r="RAR34" s="169"/>
      <c r="RAS34" s="169"/>
      <c r="RAT34" s="169"/>
      <c r="RAU34" s="169"/>
      <c r="RAV34" s="169"/>
      <c r="RAW34" s="169"/>
      <c r="RAX34" s="169"/>
      <c r="RAY34" s="169"/>
      <c r="RAZ34" s="169"/>
      <c r="RBA34" s="169"/>
      <c r="RBB34" s="169"/>
      <c r="RBC34" s="169"/>
      <c r="RBD34" s="169"/>
      <c r="RBE34" s="169"/>
      <c r="RBF34" s="169"/>
      <c r="RBG34" s="169"/>
      <c r="RBH34" s="169"/>
      <c r="RBI34" s="169"/>
      <c r="RBJ34" s="169"/>
      <c r="RBK34" s="169"/>
      <c r="RBL34" s="169"/>
      <c r="RBM34" s="169"/>
      <c r="RBN34" s="169"/>
      <c r="RBO34" s="169"/>
      <c r="RBP34" s="169"/>
      <c r="RBQ34" s="169"/>
      <c r="RBR34" s="169"/>
      <c r="RBS34" s="169"/>
      <c r="RBT34" s="169"/>
      <c r="RBU34" s="169"/>
      <c r="RBV34" s="169"/>
      <c r="RBW34" s="169"/>
      <c r="RBX34" s="169"/>
      <c r="RBY34" s="169"/>
      <c r="RBZ34" s="169"/>
      <c r="RCA34" s="169"/>
      <c r="RCB34" s="169"/>
      <c r="RCC34" s="169"/>
      <c r="RCD34" s="169"/>
      <c r="RCE34" s="169"/>
      <c r="RCF34" s="169"/>
      <c r="RCG34" s="169"/>
      <c r="RCH34" s="169"/>
      <c r="RCI34" s="169"/>
      <c r="RCJ34" s="169"/>
      <c r="RCK34" s="169"/>
      <c r="RCL34" s="169"/>
      <c r="RCM34" s="169"/>
      <c r="RCN34" s="169"/>
      <c r="RCO34" s="169"/>
      <c r="RCP34" s="169"/>
      <c r="RCQ34" s="169"/>
      <c r="RCR34" s="169"/>
      <c r="RCS34" s="169"/>
      <c r="RCT34" s="169"/>
      <c r="RCU34" s="169"/>
      <c r="RCV34" s="169"/>
      <c r="RCW34" s="169"/>
      <c r="RCX34" s="169"/>
      <c r="RCY34" s="169"/>
      <c r="RCZ34" s="169"/>
      <c r="RDA34" s="169"/>
      <c r="RDB34" s="169"/>
      <c r="RDC34" s="169"/>
      <c r="RDD34" s="169"/>
      <c r="RDE34" s="169"/>
      <c r="RDF34" s="169"/>
      <c r="RDG34" s="169"/>
      <c r="RDH34" s="169"/>
      <c r="RDI34" s="169"/>
      <c r="RDJ34" s="169"/>
      <c r="RDK34" s="169"/>
      <c r="RDL34" s="169"/>
      <c r="RDM34" s="169"/>
      <c r="RDN34" s="169"/>
      <c r="RDO34" s="169"/>
      <c r="RDP34" s="169"/>
      <c r="RDQ34" s="169"/>
      <c r="RDR34" s="169"/>
      <c r="RDS34" s="169"/>
      <c r="RDT34" s="169"/>
      <c r="RDU34" s="169"/>
      <c r="RDV34" s="169"/>
      <c r="RDW34" s="169"/>
      <c r="RDX34" s="169"/>
      <c r="RDY34" s="169"/>
      <c r="RDZ34" s="169"/>
      <c r="REA34" s="169"/>
      <c r="REB34" s="169"/>
      <c r="REC34" s="169"/>
      <c r="RED34" s="169"/>
      <c r="REE34" s="169"/>
      <c r="REF34" s="169"/>
      <c r="REG34" s="169"/>
      <c r="REH34" s="169"/>
      <c r="REI34" s="169"/>
      <c r="REJ34" s="169"/>
      <c r="REK34" s="169"/>
      <c r="REL34" s="169"/>
      <c r="REM34" s="169"/>
      <c r="REN34" s="169"/>
      <c r="REO34" s="169"/>
      <c r="REP34" s="169"/>
      <c r="REQ34" s="169"/>
      <c r="RER34" s="169"/>
      <c r="RES34" s="169"/>
      <c r="RET34" s="169"/>
      <c r="REU34" s="169"/>
      <c r="REV34" s="169"/>
      <c r="REW34" s="169"/>
      <c r="REX34" s="169"/>
      <c r="REY34" s="169"/>
      <c r="REZ34" s="169"/>
      <c r="RFA34" s="169"/>
      <c r="RFB34" s="169"/>
      <c r="RFC34" s="169"/>
      <c r="RFD34" s="169"/>
      <c r="RFE34" s="169"/>
      <c r="RFF34" s="169"/>
      <c r="RFG34" s="169"/>
      <c r="RFH34" s="169"/>
      <c r="RFI34" s="169"/>
      <c r="RFJ34" s="169"/>
      <c r="RFK34" s="169"/>
      <c r="RFL34" s="169"/>
      <c r="RFM34" s="169"/>
      <c r="RFN34" s="169"/>
      <c r="RFO34" s="169"/>
      <c r="RFP34" s="169"/>
      <c r="RFQ34" s="169"/>
      <c r="RFR34" s="169"/>
      <c r="RFS34" s="169"/>
      <c r="RFT34" s="169"/>
      <c r="RFU34" s="169"/>
      <c r="RFV34" s="169"/>
      <c r="RFW34" s="169"/>
      <c r="RFX34" s="169"/>
      <c r="RFY34" s="169"/>
      <c r="RFZ34" s="169"/>
      <c r="RGA34" s="169"/>
      <c r="RGB34" s="169"/>
      <c r="RGC34" s="169"/>
      <c r="RGD34" s="169"/>
      <c r="RGE34" s="169"/>
      <c r="RGF34" s="169"/>
      <c r="RGG34" s="169"/>
      <c r="RGH34" s="169"/>
      <c r="RGI34" s="169"/>
      <c r="RGJ34" s="169"/>
      <c r="RGK34" s="169"/>
      <c r="RGL34" s="169"/>
      <c r="RGM34" s="169"/>
      <c r="RGN34" s="169"/>
      <c r="RGO34" s="169"/>
      <c r="RGP34" s="169"/>
      <c r="RGQ34" s="169"/>
      <c r="RGR34" s="169"/>
      <c r="RGS34" s="169"/>
      <c r="RGT34" s="169"/>
      <c r="RGU34" s="169"/>
      <c r="RGV34" s="169"/>
      <c r="RGW34" s="169"/>
      <c r="RGX34" s="169"/>
      <c r="RGY34" s="169"/>
      <c r="RGZ34" s="169"/>
      <c r="RHA34" s="169"/>
      <c r="RHB34" s="169"/>
      <c r="RHC34" s="169"/>
      <c r="RHD34" s="169"/>
      <c r="RHE34" s="169"/>
      <c r="RHF34" s="169"/>
      <c r="RHG34" s="169"/>
      <c r="RHH34" s="169"/>
      <c r="RHI34" s="169"/>
      <c r="RHJ34" s="169"/>
      <c r="RHK34" s="169"/>
      <c r="RHL34" s="169"/>
      <c r="RHM34" s="169"/>
      <c r="RHN34" s="169"/>
      <c r="RHO34" s="169"/>
      <c r="RHP34" s="169"/>
      <c r="RHQ34" s="169"/>
      <c r="RHR34" s="169"/>
      <c r="RHS34" s="169"/>
      <c r="RHT34" s="169"/>
      <c r="RHU34" s="169"/>
      <c r="RHV34" s="169"/>
      <c r="RHW34" s="169"/>
      <c r="RHX34" s="169"/>
      <c r="RHY34" s="169"/>
      <c r="RHZ34" s="169"/>
      <c r="RIA34" s="169"/>
      <c r="RIB34" s="169"/>
      <c r="RIC34" s="169"/>
      <c r="RID34" s="169"/>
      <c r="RIE34" s="169"/>
      <c r="RIF34" s="169"/>
      <c r="RIG34" s="169"/>
      <c r="RIH34" s="169"/>
      <c r="RII34" s="169"/>
      <c r="RIJ34" s="169"/>
      <c r="RIK34" s="169"/>
      <c r="RIL34" s="169"/>
      <c r="RIM34" s="169"/>
      <c r="RIN34" s="169"/>
      <c r="RIO34" s="169"/>
      <c r="RIP34" s="169"/>
      <c r="RIQ34" s="169"/>
      <c r="RIR34" s="169"/>
      <c r="RIS34" s="169"/>
      <c r="RIT34" s="169"/>
      <c r="RIU34" s="169"/>
      <c r="RIV34" s="169"/>
      <c r="RIW34" s="169"/>
      <c r="RIX34" s="169"/>
      <c r="RIY34" s="169"/>
      <c r="RIZ34" s="169"/>
      <c r="RJA34" s="169"/>
      <c r="RJB34" s="169"/>
      <c r="RJC34" s="169"/>
      <c r="RJD34" s="169"/>
      <c r="RJE34" s="169"/>
      <c r="RJF34" s="169"/>
      <c r="RJG34" s="169"/>
      <c r="RJH34" s="169"/>
      <c r="RJI34" s="169"/>
      <c r="RJJ34" s="169"/>
      <c r="RJK34" s="169"/>
      <c r="RJL34" s="169"/>
      <c r="RJM34" s="169"/>
      <c r="RJN34" s="169"/>
      <c r="RJO34" s="169"/>
      <c r="RJP34" s="169"/>
      <c r="RJQ34" s="169"/>
      <c r="RJR34" s="169"/>
      <c r="RJS34" s="169"/>
      <c r="RJT34" s="169"/>
      <c r="RJU34" s="169"/>
      <c r="RJV34" s="169"/>
      <c r="RJW34" s="169"/>
      <c r="RJX34" s="169"/>
      <c r="RJY34" s="169"/>
      <c r="RJZ34" s="169"/>
      <c r="RKA34" s="169"/>
      <c r="RKB34" s="169"/>
      <c r="RKC34" s="169"/>
      <c r="RKD34" s="169"/>
      <c r="RKE34" s="169"/>
      <c r="RKF34" s="169"/>
      <c r="RKG34" s="169"/>
      <c r="RKH34" s="169"/>
      <c r="RKI34" s="169"/>
      <c r="RKJ34" s="169"/>
      <c r="RKK34" s="169"/>
      <c r="RKL34" s="169"/>
      <c r="RKM34" s="169"/>
      <c r="RKN34" s="169"/>
      <c r="RKO34" s="169"/>
      <c r="RKP34" s="169"/>
      <c r="RKQ34" s="169"/>
      <c r="RKR34" s="169"/>
      <c r="RKS34" s="169"/>
      <c r="RKT34" s="169"/>
      <c r="RKU34" s="169"/>
      <c r="RKV34" s="169"/>
      <c r="RKW34" s="169"/>
      <c r="RKX34" s="169"/>
      <c r="RKY34" s="169"/>
      <c r="RKZ34" s="169"/>
      <c r="RLA34" s="169"/>
      <c r="RLB34" s="169"/>
      <c r="RLC34" s="169"/>
      <c r="RLD34" s="169"/>
      <c r="RLE34" s="169"/>
      <c r="RLF34" s="169"/>
      <c r="RLG34" s="169"/>
      <c r="RLH34" s="169"/>
      <c r="RLI34" s="169"/>
      <c r="RLJ34" s="169"/>
      <c r="RLK34" s="169"/>
      <c r="RLL34" s="169"/>
      <c r="RLM34" s="169"/>
      <c r="RLN34" s="169"/>
      <c r="RLO34" s="169"/>
      <c r="RLP34" s="169"/>
      <c r="RLQ34" s="169"/>
      <c r="RLR34" s="169"/>
      <c r="RLS34" s="169"/>
      <c r="RLT34" s="169"/>
      <c r="RLU34" s="169"/>
      <c r="RLV34" s="169"/>
      <c r="RLW34" s="169"/>
      <c r="RLX34" s="169"/>
      <c r="RLY34" s="169"/>
      <c r="RLZ34" s="169"/>
      <c r="RMA34" s="169"/>
      <c r="RMB34" s="169"/>
      <c r="RMC34" s="169"/>
      <c r="RMD34" s="169"/>
      <c r="RME34" s="169"/>
      <c r="RMF34" s="169"/>
      <c r="RMG34" s="169"/>
      <c r="RMH34" s="169"/>
      <c r="RMI34" s="169"/>
      <c r="RMJ34" s="169"/>
      <c r="RMK34" s="169"/>
      <c r="RML34" s="169"/>
      <c r="RMM34" s="169"/>
      <c r="RMN34" s="169"/>
      <c r="RMO34" s="169"/>
      <c r="RMP34" s="169"/>
      <c r="RMQ34" s="169"/>
      <c r="RMR34" s="169"/>
      <c r="RMS34" s="169"/>
      <c r="RMT34" s="169"/>
      <c r="RMU34" s="169"/>
      <c r="RMV34" s="169"/>
      <c r="RMW34" s="169"/>
      <c r="RMX34" s="169"/>
      <c r="RMY34" s="169"/>
      <c r="RMZ34" s="169"/>
      <c r="RNA34" s="169"/>
      <c r="RNB34" s="169"/>
      <c r="RNC34" s="169"/>
      <c r="RND34" s="169"/>
      <c r="RNE34" s="169"/>
      <c r="RNF34" s="169"/>
      <c r="RNG34" s="169"/>
      <c r="RNH34" s="169"/>
      <c r="RNI34" s="169"/>
      <c r="RNJ34" s="169"/>
      <c r="RNK34" s="169"/>
      <c r="RNL34" s="169"/>
      <c r="RNM34" s="169"/>
      <c r="RNN34" s="169"/>
      <c r="RNO34" s="169"/>
      <c r="RNP34" s="169"/>
      <c r="RNQ34" s="169"/>
      <c r="RNR34" s="169"/>
      <c r="RNS34" s="169"/>
      <c r="RNT34" s="169"/>
      <c r="RNU34" s="169"/>
      <c r="RNV34" s="169"/>
      <c r="RNW34" s="169"/>
      <c r="RNX34" s="169"/>
      <c r="RNY34" s="169"/>
      <c r="RNZ34" s="169"/>
      <c r="ROA34" s="169"/>
      <c r="ROB34" s="169"/>
      <c r="ROC34" s="169"/>
      <c r="ROD34" s="169"/>
      <c r="ROE34" s="169"/>
      <c r="ROF34" s="169"/>
      <c r="ROG34" s="169"/>
      <c r="ROH34" s="169"/>
      <c r="ROI34" s="169"/>
      <c r="ROJ34" s="169"/>
      <c r="ROK34" s="169"/>
      <c r="ROL34" s="169"/>
      <c r="ROM34" s="169"/>
      <c r="RON34" s="169"/>
      <c r="ROO34" s="169"/>
      <c r="ROP34" s="169"/>
      <c r="ROQ34" s="169"/>
      <c r="ROR34" s="169"/>
      <c r="ROS34" s="169"/>
      <c r="ROT34" s="169"/>
      <c r="ROU34" s="169"/>
      <c r="ROV34" s="169"/>
      <c r="ROW34" s="169"/>
      <c r="ROX34" s="169"/>
      <c r="ROY34" s="169"/>
      <c r="ROZ34" s="169"/>
      <c r="RPA34" s="169"/>
      <c r="RPB34" s="169"/>
      <c r="RPC34" s="169"/>
      <c r="RPD34" s="169"/>
      <c r="RPE34" s="169"/>
      <c r="RPF34" s="169"/>
      <c r="RPG34" s="169"/>
      <c r="RPH34" s="169"/>
      <c r="RPI34" s="169"/>
      <c r="RPJ34" s="169"/>
      <c r="RPK34" s="169"/>
      <c r="RPL34" s="169"/>
      <c r="RPM34" s="169"/>
      <c r="RPN34" s="169"/>
      <c r="RPO34" s="169"/>
      <c r="RPP34" s="169"/>
      <c r="RPQ34" s="169"/>
      <c r="RPR34" s="169"/>
      <c r="RPS34" s="169"/>
      <c r="RPT34" s="169"/>
      <c r="RPU34" s="169"/>
      <c r="RPV34" s="169"/>
      <c r="RPW34" s="169"/>
      <c r="RPX34" s="169"/>
      <c r="RPY34" s="169"/>
      <c r="RPZ34" s="169"/>
      <c r="RQA34" s="169"/>
      <c r="RQB34" s="169"/>
      <c r="RQC34" s="169"/>
      <c r="RQD34" s="169"/>
      <c r="RQE34" s="169"/>
      <c r="RQF34" s="169"/>
      <c r="RQG34" s="169"/>
      <c r="RQH34" s="169"/>
      <c r="RQI34" s="169"/>
      <c r="RQJ34" s="169"/>
      <c r="RQK34" s="169"/>
      <c r="RQL34" s="169"/>
      <c r="RQM34" s="169"/>
      <c r="RQN34" s="169"/>
      <c r="RQO34" s="169"/>
      <c r="RQP34" s="169"/>
      <c r="RQQ34" s="169"/>
      <c r="RQR34" s="169"/>
      <c r="RQS34" s="169"/>
      <c r="RQT34" s="169"/>
      <c r="RQU34" s="169"/>
      <c r="RQV34" s="169"/>
      <c r="RQW34" s="169"/>
      <c r="RQX34" s="169"/>
      <c r="RQY34" s="169"/>
      <c r="RQZ34" s="169"/>
      <c r="RRA34" s="169"/>
      <c r="RRB34" s="169"/>
      <c r="RRC34" s="169"/>
      <c r="RRD34" s="169"/>
      <c r="RRE34" s="169"/>
      <c r="RRF34" s="169"/>
      <c r="RRG34" s="169"/>
      <c r="RRH34" s="169"/>
      <c r="RRI34" s="169"/>
      <c r="RRJ34" s="169"/>
      <c r="RRK34" s="169"/>
      <c r="RRL34" s="169"/>
      <c r="RRM34" s="169"/>
      <c r="RRN34" s="169"/>
      <c r="RRO34" s="169"/>
      <c r="RRP34" s="169"/>
      <c r="RRQ34" s="169"/>
      <c r="RRR34" s="169"/>
      <c r="RRS34" s="169"/>
      <c r="RRT34" s="169"/>
      <c r="RRU34" s="169"/>
      <c r="RRV34" s="169"/>
      <c r="RRW34" s="169"/>
      <c r="RRX34" s="169"/>
      <c r="RRY34" s="169"/>
      <c r="RRZ34" s="169"/>
      <c r="RSA34" s="169"/>
      <c r="RSB34" s="169"/>
      <c r="RSC34" s="169"/>
      <c r="RSD34" s="169"/>
      <c r="RSE34" s="169"/>
      <c r="RSF34" s="169"/>
      <c r="RSG34" s="169"/>
      <c r="RSH34" s="169"/>
      <c r="RSI34" s="169"/>
      <c r="RSJ34" s="169"/>
      <c r="RSK34" s="169"/>
      <c r="RSL34" s="169"/>
      <c r="RSM34" s="169"/>
      <c r="RSN34" s="169"/>
      <c r="RSO34" s="169"/>
      <c r="RSP34" s="169"/>
      <c r="RSQ34" s="169"/>
      <c r="RSR34" s="169"/>
      <c r="RSS34" s="169"/>
      <c r="RST34" s="169"/>
      <c r="RSU34" s="169"/>
      <c r="RSV34" s="169"/>
      <c r="RSW34" s="169"/>
      <c r="RSX34" s="169"/>
      <c r="RSY34" s="169"/>
      <c r="RSZ34" s="169"/>
      <c r="RTA34" s="169"/>
      <c r="RTB34" s="169"/>
      <c r="RTC34" s="169"/>
      <c r="RTD34" s="169"/>
      <c r="RTE34" s="169"/>
      <c r="RTF34" s="169"/>
      <c r="RTG34" s="169"/>
      <c r="RTH34" s="169"/>
      <c r="RTI34" s="169"/>
      <c r="RTJ34" s="169"/>
      <c r="RTK34" s="169"/>
      <c r="RTL34" s="169"/>
      <c r="RTM34" s="169"/>
      <c r="RTN34" s="169"/>
      <c r="RTO34" s="169"/>
      <c r="RTP34" s="169"/>
      <c r="RTQ34" s="169"/>
      <c r="RTR34" s="169"/>
      <c r="RTS34" s="169"/>
      <c r="RTT34" s="169"/>
      <c r="RTU34" s="169"/>
      <c r="RTV34" s="169"/>
      <c r="RTW34" s="169"/>
      <c r="RTX34" s="169"/>
      <c r="RTY34" s="169"/>
      <c r="RTZ34" s="169"/>
      <c r="RUA34" s="169"/>
      <c r="RUB34" s="169"/>
      <c r="RUC34" s="169"/>
      <c r="RUD34" s="169"/>
      <c r="RUE34" s="169"/>
      <c r="RUF34" s="169"/>
      <c r="RUG34" s="169"/>
      <c r="RUH34" s="169"/>
      <c r="RUI34" s="169"/>
      <c r="RUJ34" s="169"/>
      <c r="RUK34" s="169"/>
      <c r="RUL34" s="169"/>
      <c r="RUM34" s="169"/>
      <c r="RUN34" s="169"/>
      <c r="RUO34" s="169"/>
      <c r="RUP34" s="169"/>
      <c r="RUQ34" s="169"/>
      <c r="RUR34" s="169"/>
      <c r="RUS34" s="169"/>
      <c r="RUT34" s="169"/>
      <c r="RUU34" s="169"/>
      <c r="RUV34" s="169"/>
      <c r="RUW34" s="169"/>
      <c r="RUX34" s="169"/>
      <c r="RUY34" s="169"/>
      <c r="RUZ34" s="169"/>
      <c r="RVA34" s="169"/>
      <c r="RVB34" s="169"/>
      <c r="RVC34" s="169"/>
      <c r="RVD34" s="169"/>
      <c r="RVE34" s="169"/>
      <c r="RVF34" s="169"/>
      <c r="RVG34" s="169"/>
      <c r="RVH34" s="169"/>
      <c r="RVI34" s="169"/>
      <c r="RVJ34" s="169"/>
      <c r="RVK34" s="169"/>
      <c r="RVL34" s="169"/>
      <c r="RVM34" s="169"/>
      <c r="RVN34" s="169"/>
      <c r="RVO34" s="169"/>
      <c r="RVP34" s="169"/>
      <c r="RVQ34" s="169"/>
      <c r="RVR34" s="169"/>
      <c r="RVS34" s="169"/>
      <c r="RVT34" s="169"/>
      <c r="RVU34" s="169"/>
      <c r="RVV34" s="169"/>
      <c r="RVW34" s="169"/>
      <c r="RVX34" s="169"/>
      <c r="RVY34" s="169"/>
      <c r="RVZ34" s="169"/>
      <c r="RWA34" s="169"/>
      <c r="RWB34" s="169"/>
      <c r="RWC34" s="169"/>
      <c r="RWD34" s="169"/>
      <c r="RWE34" s="169"/>
      <c r="RWF34" s="169"/>
      <c r="RWG34" s="169"/>
      <c r="RWH34" s="169"/>
      <c r="RWI34" s="169"/>
      <c r="RWJ34" s="169"/>
      <c r="RWK34" s="169"/>
      <c r="RWL34" s="169"/>
      <c r="RWM34" s="169"/>
      <c r="RWN34" s="169"/>
      <c r="RWO34" s="169"/>
      <c r="RWP34" s="169"/>
      <c r="RWQ34" s="169"/>
      <c r="RWR34" s="169"/>
      <c r="RWS34" s="169"/>
      <c r="RWT34" s="169"/>
      <c r="RWU34" s="169"/>
      <c r="RWV34" s="169"/>
      <c r="RWW34" s="169"/>
      <c r="RWX34" s="169"/>
      <c r="RWY34" s="169"/>
      <c r="RWZ34" s="169"/>
      <c r="RXA34" s="169"/>
      <c r="RXB34" s="169"/>
      <c r="RXC34" s="169"/>
      <c r="RXD34" s="169"/>
      <c r="RXE34" s="169"/>
      <c r="RXF34" s="169"/>
      <c r="RXG34" s="169"/>
      <c r="RXH34" s="169"/>
      <c r="RXI34" s="169"/>
      <c r="RXJ34" s="169"/>
      <c r="RXK34" s="169"/>
      <c r="RXL34" s="169"/>
      <c r="RXM34" s="169"/>
      <c r="RXN34" s="169"/>
      <c r="RXO34" s="169"/>
      <c r="RXP34" s="169"/>
      <c r="RXQ34" s="169"/>
      <c r="RXR34" s="169"/>
      <c r="RXS34" s="169"/>
      <c r="RXT34" s="169"/>
      <c r="RXU34" s="169"/>
      <c r="RXV34" s="169"/>
      <c r="RXW34" s="169"/>
      <c r="RXX34" s="169"/>
      <c r="RXY34" s="169"/>
      <c r="RXZ34" s="169"/>
      <c r="RYA34" s="169"/>
      <c r="RYB34" s="169"/>
      <c r="RYC34" s="169"/>
      <c r="RYD34" s="169"/>
      <c r="RYE34" s="169"/>
      <c r="RYF34" s="169"/>
      <c r="RYG34" s="169"/>
      <c r="RYH34" s="169"/>
      <c r="RYI34" s="169"/>
      <c r="RYJ34" s="169"/>
      <c r="RYK34" s="169"/>
      <c r="RYL34" s="169"/>
      <c r="RYM34" s="169"/>
      <c r="RYN34" s="169"/>
      <c r="RYO34" s="169"/>
      <c r="RYP34" s="169"/>
      <c r="RYQ34" s="169"/>
      <c r="RYR34" s="169"/>
      <c r="RYS34" s="169"/>
      <c r="RYT34" s="169"/>
      <c r="RYU34" s="169"/>
      <c r="RYV34" s="169"/>
      <c r="RYW34" s="169"/>
      <c r="RYX34" s="169"/>
      <c r="RYY34" s="169"/>
      <c r="RYZ34" s="169"/>
      <c r="RZA34" s="169"/>
      <c r="RZB34" s="169"/>
      <c r="RZC34" s="169"/>
      <c r="RZD34" s="169"/>
      <c r="RZE34" s="169"/>
      <c r="RZF34" s="169"/>
      <c r="RZG34" s="169"/>
      <c r="RZH34" s="169"/>
      <c r="RZI34" s="169"/>
      <c r="RZJ34" s="169"/>
      <c r="RZK34" s="169"/>
      <c r="RZL34" s="169"/>
      <c r="RZM34" s="169"/>
      <c r="RZN34" s="169"/>
      <c r="RZO34" s="169"/>
      <c r="RZP34" s="169"/>
      <c r="RZQ34" s="169"/>
      <c r="RZR34" s="169"/>
      <c r="RZS34" s="169"/>
      <c r="RZT34" s="169"/>
      <c r="RZU34" s="169"/>
      <c r="RZV34" s="169"/>
      <c r="RZW34" s="169"/>
      <c r="RZX34" s="169"/>
      <c r="RZY34" s="169"/>
      <c r="RZZ34" s="169"/>
      <c r="SAA34" s="169"/>
      <c r="SAB34" s="169"/>
      <c r="SAC34" s="169"/>
      <c r="SAD34" s="169"/>
      <c r="SAE34" s="169"/>
      <c r="SAF34" s="169"/>
      <c r="SAG34" s="169"/>
      <c r="SAH34" s="169"/>
      <c r="SAI34" s="169"/>
      <c r="SAJ34" s="169"/>
      <c r="SAK34" s="169"/>
      <c r="SAL34" s="169"/>
      <c r="SAM34" s="169"/>
      <c r="SAN34" s="169"/>
      <c r="SAO34" s="169"/>
      <c r="SAP34" s="169"/>
      <c r="SAQ34" s="169"/>
      <c r="SAR34" s="169"/>
      <c r="SAS34" s="169"/>
      <c r="SAT34" s="169"/>
      <c r="SAU34" s="169"/>
      <c r="SAV34" s="169"/>
      <c r="SAW34" s="169"/>
      <c r="SAX34" s="169"/>
      <c r="SAY34" s="169"/>
      <c r="SAZ34" s="169"/>
      <c r="SBA34" s="169"/>
      <c r="SBB34" s="169"/>
      <c r="SBC34" s="169"/>
      <c r="SBD34" s="169"/>
      <c r="SBE34" s="169"/>
      <c r="SBF34" s="169"/>
      <c r="SBG34" s="169"/>
      <c r="SBH34" s="169"/>
      <c r="SBI34" s="169"/>
      <c r="SBJ34" s="169"/>
      <c r="SBK34" s="169"/>
      <c r="SBL34" s="169"/>
      <c r="SBM34" s="169"/>
      <c r="SBN34" s="169"/>
      <c r="SBO34" s="169"/>
      <c r="SBP34" s="169"/>
      <c r="SBQ34" s="169"/>
      <c r="SBR34" s="169"/>
      <c r="SBS34" s="169"/>
      <c r="SBT34" s="169"/>
      <c r="SBU34" s="169"/>
      <c r="SBV34" s="169"/>
      <c r="SBW34" s="169"/>
      <c r="SBX34" s="169"/>
      <c r="SBY34" s="169"/>
      <c r="SBZ34" s="169"/>
      <c r="SCA34" s="169"/>
      <c r="SCB34" s="169"/>
      <c r="SCC34" s="169"/>
      <c r="SCD34" s="169"/>
      <c r="SCE34" s="169"/>
      <c r="SCF34" s="169"/>
      <c r="SCG34" s="169"/>
      <c r="SCH34" s="169"/>
      <c r="SCI34" s="169"/>
      <c r="SCJ34" s="169"/>
      <c r="SCK34" s="169"/>
      <c r="SCL34" s="169"/>
      <c r="SCM34" s="169"/>
      <c r="SCN34" s="169"/>
      <c r="SCO34" s="169"/>
      <c r="SCP34" s="169"/>
      <c r="SCQ34" s="169"/>
      <c r="SCR34" s="169"/>
      <c r="SCS34" s="169"/>
      <c r="SCT34" s="169"/>
      <c r="SCU34" s="169"/>
      <c r="SCV34" s="169"/>
      <c r="SCW34" s="169"/>
      <c r="SCX34" s="169"/>
      <c r="SCY34" s="169"/>
      <c r="SCZ34" s="169"/>
      <c r="SDA34" s="169"/>
      <c r="SDB34" s="169"/>
      <c r="SDC34" s="169"/>
      <c r="SDD34" s="169"/>
      <c r="SDE34" s="169"/>
      <c r="SDF34" s="169"/>
      <c r="SDG34" s="169"/>
      <c r="SDH34" s="169"/>
      <c r="SDI34" s="169"/>
      <c r="SDJ34" s="169"/>
      <c r="SDK34" s="169"/>
      <c r="SDL34" s="169"/>
      <c r="SDM34" s="169"/>
      <c r="SDN34" s="169"/>
      <c r="SDO34" s="169"/>
      <c r="SDP34" s="169"/>
      <c r="SDQ34" s="169"/>
      <c r="SDR34" s="169"/>
      <c r="SDS34" s="169"/>
      <c r="SDT34" s="169"/>
      <c r="SDU34" s="169"/>
      <c r="SDV34" s="169"/>
      <c r="SDW34" s="169"/>
      <c r="SDX34" s="169"/>
      <c r="SDY34" s="169"/>
      <c r="SDZ34" s="169"/>
      <c r="SEA34" s="169"/>
      <c r="SEB34" s="169"/>
      <c r="SEC34" s="169"/>
      <c r="SED34" s="169"/>
      <c r="SEE34" s="169"/>
      <c r="SEF34" s="169"/>
      <c r="SEG34" s="169"/>
      <c r="SEH34" s="169"/>
      <c r="SEI34" s="169"/>
      <c r="SEJ34" s="169"/>
      <c r="SEK34" s="169"/>
      <c r="SEL34" s="169"/>
      <c r="SEM34" s="169"/>
      <c r="SEN34" s="169"/>
      <c r="SEO34" s="169"/>
      <c r="SEP34" s="169"/>
      <c r="SEQ34" s="169"/>
      <c r="SER34" s="169"/>
      <c r="SES34" s="169"/>
      <c r="SET34" s="169"/>
      <c r="SEU34" s="169"/>
      <c r="SEV34" s="169"/>
      <c r="SEW34" s="169"/>
      <c r="SEX34" s="169"/>
      <c r="SEY34" s="169"/>
      <c r="SEZ34" s="169"/>
      <c r="SFA34" s="169"/>
      <c r="SFB34" s="169"/>
      <c r="SFC34" s="169"/>
      <c r="SFD34" s="169"/>
      <c r="SFE34" s="169"/>
      <c r="SFF34" s="169"/>
      <c r="SFG34" s="169"/>
      <c r="SFH34" s="169"/>
      <c r="SFI34" s="169"/>
      <c r="SFJ34" s="169"/>
      <c r="SFK34" s="169"/>
      <c r="SFL34" s="169"/>
      <c r="SFM34" s="169"/>
      <c r="SFN34" s="169"/>
      <c r="SFO34" s="169"/>
      <c r="SFP34" s="169"/>
      <c r="SFQ34" s="169"/>
      <c r="SFR34" s="169"/>
      <c r="SFS34" s="169"/>
      <c r="SFT34" s="169"/>
      <c r="SFU34" s="169"/>
      <c r="SFV34" s="169"/>
      <c r="SFW34" s="169"/>
      <c r="SFX34" s="169"/>
      <c r="SFY34" s="169"/>
      <c r="SFZ34" s="169"/>
      <c r="SGA34" s="169"/>
      <c r="SGB34" s="169"/>
      <c r="SGC34" s="169"/>
      <c r="SGD34" s="169"/>
      <c r="SGE34" s="169"/>
      <c r="SGF34" s="169"/>
      <c r="SGG34" s="169"/>
      <c r="SGH34" s="169"/>
      <c r="SGI34" s="169"/>
      <c r="SGJ34" s="169"/>
      <c r="SGK34" s="169"/>
      <c r="SGL34" s="169"/>
      <c r="SGM34" s="169"/>
      <c r="SGN34" s="169"/>
      <c r="SGO34" s="169"/>
      <c r="SGP34" s="169"/>
      <c r="SGQ34" s="169"/>
      <c r="SGR34" s="169"/>
      <c r="SGS34" s="169"/>
      <c r="SGT34" s="169"/>
      <c r="SGU34" s="169"/>
      <c r="SGV34" s="169"/>
      <c r="SGW34" s="169"/>
      <c r="SGX34" s="169"/>
      <c r="SGY34" s="169"/>
      <c r="SGZ34" s="169"/>
      <c r="SHA34" s="169"/>
      <c r="SHB34" s="169"/>
      <c r="SHC34" s="169"/>
      <c r="SHD34" s="169"/>
      <c r="SHE34" s="169"/>
      <c r="SHF34" s="169"/>
      <c r="SHG34" s="169"/>
      <c r="SHH34" s="169"/>
      <c r="SHI34" s="169"/>
      <c r="SHJ34" s="169"/>
      <c r="SHK34" s="169"/>
      <c r="SHL34" s="169"/>
      <c r="SHM34" s="169"/>
      <c r="SHN34" s="169"/>
      <c r="SHO34" s="169"/>
      <c r="SHP34" s="169"/>
      <c r="SHQ34" s="169"/>
      <c r="SHR34" s="169"/>
      <c r="SHS34" s="169"/>
      <c r="SHT34" s="169"/>
      <c r="SHU34" s="169"/>
      <c r="SHV34" s="169"/>
      <c r="SHW34" s="169"/>
      <c r="SHX34" s="169"/>
      <c r="SHY34" s="169"/>
      <c r="SHZ34" s="169"/>
      <c r="SIA34" s="169"/>
      <c r="SIB34" s="169"/>
      <c r="SIC34" s="169"/>
      <c r="SID34" s="169"/>
      <c r="SIE34" s="169"/>
      <c r="SIF34" s="169"/>
      <c r="SIG34" s="169"/>
      <c r="SIH34" s="169"/>
      <c r="SII34" s="169"/>
      <c r="SIJ34" s="169"/>
      <c r="SIK34" s="169"/>
      <c r="SIL34" s="169"/>
      <c r="SIM34" s="169"/>
      <c r="SIN34" s="169"/>
      <c r="SIO34" s="169"/>
      <c r="SIP34" s="169"/>
      <c r="SIQ34" s="169"/>
      <c r="SIR34" s="169"/>
      <c r="SIS34" s="169"/>
      <c r="SIT34" s="169"/>
      <c r="SIU34" s="169"/>
      <c r="SIV34" s="169"/>
      <c r="SIW34" s="169"/>
      <c r="SIX34" s="169"/>
      <c r="SIY34" s="169"/>
      <c r="SIZ34" s="169"/>
      <c r="SJA34" s="169"/>
      <c r="SJB34" s="169"/>
      <c r="SJC34" s="169"/>
      <c r="SJD34" s="169"/>
      <c r="SJE34" s="169"/>
      <c r="SJF34" s="169"/>
      <c r="SJG34" s="169"/>
      <c r="SJH34" s="169"/>
      <c r="SJI34" s="169"/>
      <c r="SJJ34" s="169"/>
      <c r="SJK34" s="169"/>
      <c r="SJL34" s="169"/>
      <c r="SJM34" s="169"/>
      <c r="SJN34" s="169"/>
      <c r="SJO34" s="169"/>
      <c r="SJP34" s="169"/>
      <c r="SJQ34" s="169"/>
      <c r="SJR34" s="169"/>
      <c r="SJS34" s="169"/>
      <c r="SJT34" s="169"/>
      <c r="SJU34" s="169"/>
      <c r="SJV34" s="169"/>
      <c r="SJW34" s="169"/>
      <c r="SJX34" s="169"/>
      <c r="SJY34" s="169"/>
      <c r="SJZ34" s="169"/>
      <c r="SKA34" s="169"/>
      <c r="SKB34" s="169"/>
      <c r="SKC34" s="169"/>
      <c r="SKD34" s="169"/>
      <c r="SKE34" s="169"/>
      <c r="SKF34" s="169"/>
      <c r="SKG34" s="169"/>
      <c r="SKH34" s="169"/>
      <c r="SKI34" s="169"/>
      <c r="SKJ34" s="169"/>
      <c r="SKK34" s="169"/>
      <c r="SKL34" s="169"/>
      <c r="SKM34" s="169"/>
      <c r="SKN34" s="169"/>
      <c r="SKO34" s="169"/>
      <c r="SKP34" s="169"/>
      <c r="SKQ34" s="169"/>
      <c r="SKR34" s="169"/>
      <c r="SKS34" s="169"/>
      <c r="SKT34" s="169"/>
      <c r="SKU34" s="169"/>
      <c r="SKV34" s="169"/>
      <c r="SKW34" s="169"/>
      <c r="SKX34" s="169"/>
      <c r="SKY34" s="169"/>
      <c r="SKZ34" s="169"/>
      <c r="SLA34" s="169"/>
      <c r="SLB34" s="169"/>
      <c r="SLC34" s="169"/>
      <c r="SLD34" s="169"/>
      <c r="SLE34" s="169"/>
      <c r="SLF34" s="169"/>
      <c r="SLG34" s="169"/>
      <c r="SLH34" s="169"/>
      <c r="SLI34" s="169"/>
      <c r="SLJ34" s="169"/>
      <c r="SLK34" s="169"/>
      <c r="SLL34" s="169"/>
      <c r="SLM34" s="169"/>
      <c r="SLN34" s="169"/>
      <c r="SLO34" s="169"/>
      <c r="SLP34" s="169"/>
      <c r="SLQ34" s="169"/>
      <c r="SLR34" s="169"/>
      <c r="SLS34" s="169"/>
      <c r="SLT34" s="169"/>
      <c r="SLU34" s="169"/>
      <c r="SLV34" s="169"/>
      <c r="SLW34" s="169"/>
      <c r="SLX34" s="169"/>
      <c r="SLY34" s="169"/>
      <c r="SLZ34" s="169"/>
      <c r="SMA34" s="169"/>
      <c r="SMB34" s="169"/>
      <c r="SMC34" s="169"/>
      <c r="SMD34" s="169"/>
      <c r="SME34" s="169"/>
      <c r="SMF34" s="169"/>
      <c r="SMG34" s="169"/>
      <c r="SMH34" s="169"/>
      <c r="SMI34" s="169"/>
      <c r="SMJ34" s="169"/>
      <c r="SMK34" s="169"/>
      <c r="SML34" s="169"/>
      <c r="SMM34" s="169"/>
      <c r="SMN34" s="169"/>
      <c r="SMO34" s="169"/>
      <c r="SMP34" s="169"/>
      <c r="SMQ34" s="169"/>
      <c r="SMR34" s="169"/>
      <c r="SMS34" s="169"/>
      <c r="SMT34" s="169"/>
      <c r="SMU34" s="169"/>
      <c r="SMV34" s="169"/>
      <c r="SMW34" s="169"/>
      <c r="SMX34" s="169"/>
      <c r="SMY34" s="169"/>
      <c r="SMZ34" s="169"/>
      <c r="SNA34" s="169"/>
      <c r="SNB34" s="169"/>
      <c r="SNC34" s="169"/>
      <c r="SND34" s="169"/>
      <c r="SNE34" s="169"/>
      <c r="SNF34" s="169"/>
      <c r="SNG34" s="169"/>
      <c r="SNH34" s="169"/>
      <c r="SNI34" s="169"/>
      <c r="SNJ34" s="169"/>
      <c r="SNK34" s="169"/>
      <c r="SNL34" s="169"/>
      <c r="SNM34" s="169"/>
      <c r="SNN34" s="169"/>
      <c r="SNO34" s="169"/>
      <c r="SNP34" s="169"/>
      <c r="SNQ34" s="169"/>
      <c r="SNR34" s="169"/>
      <c r="SNS34" s="169"/>
      <c r="SNT34" s="169"/>
      <c r="SNU34" s="169"/>
      <c r="SNV34" s="169"/>
      <c r="SNW34" s="169"/>
      <c r="SNX34" s="169"/>
      <c r="SNY34" s="169"/>
      <c r="SNZ34" s="169"/>
      <c r="SOA34" s="169"/>
      <c r="SOB34" s="169"/>
      <c r="SOC34" s="169"/>
      <c r="SOD34" s="169"/>
      <c r="SOE34" s="169"/>
      <c r="SOF34" s="169"/>
      <c r="SOG34" s="169"/>
      <c r="SOH34" s="169"/>
      <c r="SOI34" s="169"/>
      <c r="SOJ34" s="169"/>
      <c r="SOK34" s="169"/>
      <c r="SOL34" s="169"/>
      <c r="SOM34" s="169"/>
      <c r="SON34" s="169"/>
      <c r="SOO34" s="169"/>
      <c r="SOP34" s="169"/>
      <c r="SOQ34" s="169"/>
      <c r="SOR34" s="169"/>
      <c r="SOS34" s="169"/>
      <c r="SOT34" s="169"/>
      <c r="SOU34" s="169"/>
      <c r="SOV34" s="169"/>
      <c r="SOW34" s="169"/>
      <c r="SOX34" s="169"/>
      <c r="SOY34" s="169"/>
      <c r="SOZ34" s="169"/>
      <c r="SPA34" s="169"/>
      <c r="SPB34" s="169"/>
      <c r="SPC34" s="169"/>
      <c r="SPD34" s="169"/>
      <c r="SPE34" s="169"/>
      <c r="SPF34" s="169"/>
      <c r="SPG34" s="169"/>
      <c r="SPH34" s="169"/>
      <c r="SPI34" s="169"/>
      <c r="SPJ34" s="169"/>
      <c r="SPK34" s="169"/>
      <c r="SPL34" s="169"/>
      <c r="SPM34" s="169"/>
      <c r="SPN34" s="169"/>
      <c r="SPO34" s="169"/>
      <c r="SPP34" s="169"/>
      <c r="SPQ34" s="169"/>
      <c r="SPR34" s="169"/>
      <c r="SPS34" s="169"/>
      <c r="SPT34" s="169"/>
      <c r="SPU34" s="169"/>
      <c r="SPV34" s="169"/>
      <c r="SPW34" s="169"/>
      <c r="SPX34" s="169"/>
      <c r="SPY34" s="169"/>
      <c r="SPZ34" s="169"/>
      <c r="SQA34" s="169"/>
      <c r="SQB34" s="169"/>
      <c r="SQC34" s="169"/>
      <c r="SQD34" s="169"/>
      <c r="SQE34" s="169"/>
      <c r="SQF34" s="169"/>
      <c r="SQG34" s="169"/>
      <c r="SQH34" s="169"/>
      <c r="SQI34" s="169"/>
      <c r="SQJ34" s="169"/>
      <c r="SQK34" s="169"/>
      <c r="SQL34" s="169"/>
      <c r="SQM34" s="169"/>
      <c r="SQN34" s="169"/>
      <c r="SQO34" s="169"/>
      <c r="SQP34" s="169"/>
      <c r="SQQ34" s="169"/>
      <c r="SQR34" s="169"/>
      <c r="SQS34" s="169"/>
      <c r="SQT34" s="169"/>
      <c r="SQU34" s="169"/>
      <c r="SQV34" s="169"/>
      <c r="SQW34" s="169"/>
      <c r="SQX34" s="169"/>
      <c r="SQY34" s="169"/>
      <c r="SQZ34" s="169"/>
      <c r="SRA34" s="169"/>
      <c r="SRB34" s="169"/>
      <c r="SRC34" s="169"/>
      <c r="SRD34" s="169"/>
      <c r="SRE34" s="169"/>
      <c r="SRF34" s="169"/>
      <c r="SRG34" s="169"/>
      <c r="SRH34" s="169"/>
      <c r="SRI34" s="169"/>
      <c r="SRJ34" s="169"/>
      <c r="SRK34" s="169"/>
      <c r="SRL34" s="169"/>
      <c r="SRM34" s="169"/>
      <c r="SRN34" s="169"/>
      <c r="SRO34" s="169"/>
      <c r="SRP34" s="169"/>
      <c r="SRQ34" s="169"/>
      <c r="SRR34" s="169"/>
      <c r="SRS34" s="169"/>
      <c r="SRT34" s="169"/>
      <c r="SRU34" s="169"/>
      <c r="SRV34" s="169"/>
      <c r="SRW34" s="169"/>
      <c r="SRX34" s="169"/>
      <c r="SRY34" s="169"/>
      <c r="SRZ34" s="169"/>
      <c r="SSA34" s="169"/>
      <c r="SSB34" s="169"/>
      <c r="SSC34" s="169"/>
      <c r="SSD34" s="169"/>
      <c r="SSE34" s="169"/>
      <c r="SSF34" s="169"/>
      <c r="SSG34" s="169"/>
      <c r="SSH34" s="169"/>
      <c r="SSI34" s="169"/>
      <c r="SSJ34" s="169"/>
      <c r="SSK34" s="169"/>
      <c r="SSL34" s="169"/>
      <c r="SSM34" s="169"/>
      <c r="SSN34" s="169"/>
      <c r="SSO34" s="169"/>
      <c r="SSP34" s="169"/>
      <c r="SSQ34" s="169"/>
      <c r="SSR34" s="169"/>
      <c r="SSS34" s="169"/>
      <c r="SST34" s="169"/>
      <c r="SSU34" s="169"/>
      <c r="SSV34" s="169"/>
      <c r="SSW34" s="169"/>
      <c r="SSX34" s="169"/>
      <c r="SSY34" s="169"/>
      <c r="SSZ34" s="169"/>
      <c r="STA34" s="169"/>
      <c r="STB34" s="169"/>
      <c r="STC34" s="169"/>
      <c r="STD34" s="169"/>
      <c r="STE34" s="169"/>
      <c r="STF34" s="169"/>
      <c r="STG34" s="169"/>
      <c r="STH34" s="169"/>
      <c r="STI34" s="169"/>
      <c r="STJ34" s="169"/>
      <c r="STK34" s="169"/>
      <c r="STL34" s="169"/>
      <c r="STM34" s="169"/>
      <c r="STN34" s="169"/>
      <c r="STO34" s="169"/>
      <c r="STP34" s="169"/>
      <c r="STQ34" s="169"/>
      <c r="STR34" s="169"/>
      <c r="STS34" s="169"/>
      <c r="STT34" s="169"/>
      <c r="STU34" s="169"/>
      <c r="STV34" s="169"/>
      <c r="STW34" s="169"/>
      <c r="STX34" s="169"/>
      <c r="STY34" s="169"/>
      <c r="STZ34" s="169"/>
      <c r="SUA34" s="169"/>
      <c r="SUB34" s="169"/>
      <c r="SUC34" s="169"/>
      <c r="SUD34" s="169"/>
      <c r="SUE34" s="169"/>
      <c r="SUF34" s="169"/>
      <c r="SUG34" s="169"/>
      <c r="SUH34" s="169"/>
      <c r="SUI34" s="169"/>
      <c r="SUJ34" s="169"/>
      <c r="SUK34" s="169"/>
      <c r="SUL34" s="169"/>
      <c r="SUM34" s="169"/>
      <c r="SUN34" s="169"/>
      <c r="SUO34" s="169"/>
      <c r="SUP34" s="169"/>
      <c r="SUQ34" s="169"/>
      <c r="SUR34" s="169"/>
      <c r="SUS34" s="169"/>
      <c r="SUT34" s="169"/>
      <c r="SUU34" s="169"/>
      <c r="SUV34" s="169"/>
      <c r="SUW34" s="169"/>
      <c r="SUX34" s="169"/>
      <c r="SUY34" s="169"/>
      <c r="SUZ34" s="169"/>
      <c r="SVA34" s="169"/>
      <c r="SVB34" s="169"/>
      <c r="SVC34" s="169"/>
      <c r="SVD34" s="169"/>
      <c r="SVE34" s="169"/>
      <c r="SVF34" s="169"/>
      <c r="SVG34" s="169"/>
      <c r="SVH34" s="169"/>
      <c r="SVI34" s="169"/>
      <c r="SVJ34" s="169"/>
      <c r="SVK34" s="169"/>
      <c r="SVL34" s="169"/>
      <c r="SVM34" s="169"/>
      <c r="SVN34" s="169"/>
      <c r="SVO34" s="169"/>
      <c r="SVP34" s="169"/>
      <c r="SVQ34" s="169"/>
      <c r="SVR34" s="169"/>
      <c r="SVS34" s="169"/>
      <c r="SVT34" s="169"/>
      <c r="SVU34" s="169"/>
      <c r="SVV34" s="169"/>
      <c r="SVW34" s="169"/>
      <c r="SVX34" s="169"/>
      <c r="SVY34" s="169"/>
      <c r="SVZ34" s="169"/>
      <c r="SWA34" s="169"/>
      <c r="SWB34" s="169"/>
      <c r="SWC34" s="169"/>
      <c r="SWD34" s="169"/>
      <c r="SWE34" s="169"/>
      <c r="SWF34" s="169"/>
      <c r="SWG34" s="169"/>
      <c r="SWH34" s="169"/>
      <c r="SWI34" s="169"/>
      <c r="SWJ34" s="169"/>
      <c r="SWK34" s="169"/>
      <c r="SWL34" s="169"/>
      <c r="SWM34" s="169"/>
      <c r="SWN34" s="169"/>
      <c r="SWO34" s="169"/>
      <c r="SWP34" s="169"/>
      <c r="SWQ34" s="169"/>
      <c r="SWR34" s="169"/>
      <c r="SWS34" s="169"/>
      <c r="SWT34" s="169"/>
      <c r="SWU34" s="169"/>
      <c r="SWV34" s="169"/>
      <c r="SWW34" s="169"/>
      <c r="SWX34" s="169"/>
      <c r="SWY34" s="169"/>
      <c r="SWZ34" s="169"/>
      <c r="SXA34" s="169"/>
      <c r="SXB34" s="169"/>
      <c r="SXC34" s="169"/>
      <c r="SXD34" s="169"/>
      <c r="SXE34" s="169"/>
      <c r="SXF34" s="169"/>
      <c r="SXG34" s="169"/>
      <c r="SXH34" s="169"/>
      <c r="SXI34" s="169"/>
      <c r="SXJ34" s="169"/>
      <c r="SXK34" s="169"/>
      <c r="SXL34" s="169"/>
      <c r="SXM34" s="169"/>
      <c r="SXN34" s="169"/>
      <c r="SXO34" s="169"/>
      <c r="SXP34" s="169"/>
      <c r="SXQ34" s="169"/>
      <c r="SXR34" s="169"/>
      <c r="SXS34" s="169"/>
      <c r="SXT34" s="169"/>
      <c r="SXU34" s="169"/>
      <c r="SXV34" s="169"/>
      <c r="SXW34" s="169"/>
      <c r="SXX34" s="169"/>
      <c r="SXY34" s="169"/>
      <c r="SXZ34" s="169"/>
      <c r="SYA34" s="169"/>
      <c r="SYB34" s="169"/>
      <c r="SYC34" s="169"/>
      <c r="SYD34" s="169"/>
      <c r="SYE34" s="169"/>
      <c r="SYF34" s="169"/>
      <c r="SYG34" s="169"/>
      <c r="SYH34" s="169"/>
      <c r="SYI34" s="169"/>
      <c r="SYJ34" s="169"/>
      <c r="SYK34" s="169"/>
      <c r="SYL34" s="169"/>
      <c r="SYM34" s="169"/>
      <c r="SYN34" s="169"/>
      <c r="SYO34" s="169"/>
      <c r="SYP34" s="169"/>
      <c r="SYQ34" s="169"/>
      <c r="SYR34" s="169"/>
      <c r="SYS34" s="169"/>
      <c r="SYT34" s="169"/>
      <c r="SYU34" s="169"/>
      <c r="SYV34" s="169"/>
      <c r="SYW34" s="169"/>
      <c r="SYX34" s="169"/>
      <c r="SYY34" s="169"/>
      <c r="SYZ34" s="169"/>
      <c r="SZA34" s="169"/>
      <c r="SZB34" s="169"/>
      <c r="SZC34" s="169"/>
      <c r="SZD34" s="169"/>
      <c r="SZE34" s="169"/>
      <c r="SZF34" s="169"/>
      <c r="SZG34" s="169"/>
      <c r="SZH34" s="169"/>
      <c r="SZI34" s="169"/>
      <c r="SZJ34" s="169"/>
      <c r="SZK34" s="169"/>
      <c r="SZL34" s="169"/>
      <c r="SZM34" s="169"/>
      <c r="SZN34" s="169"/>
      <c r="SZO34" s="169"/>
      <c r="SZP34" s="169"/>
      <c r="SZQ34" s="169"/>
      <c r="SZR34" s="169"/>
      <c r="SZS34" s="169"/>
      <c r="SZT34" s="169"/>
      <c r="SZU34" s="169"/>
      <c r="SZV34" s="169"/>
      <c r="SZW34" s="169"/>
      <c r="SZX34" s="169"/>
      <c r="SZY34" s="169"/>
      <c r="SZZ34" s="169"/>
      <c r="TAA34" s="169"/>
      <c r="TAB34" s="169"/>
      <c r="TAC34" s="169"/>
      <c r="TAD34" s="169"/>
      <c r="TAE34" s="169"/>
      <c r="TAF34" s="169"/>
      <c r="TAG34" s="169"/>
      <c r="TAH34" s="169"/>
      <c r="TAI34" s="169"/>
      <c r="TAJ34" s="169"/>
      <c r="TAK34" s="169"/>
      <c r="TAL34" s="169"/>
      <c r="TAM34" s="169"/>
      <c r="TAN34" s="169"/>
      <c r="TAO34" s="169"/>
      <c r="TAP34" s="169"/>
      <c r="TAQ34" s="169"/>
      <c r="TAR34" s="169"/>
      <c r="TAS34" s="169"/>
      <c r="TAT34" s="169"/>
      <c r="TAU34" s="169"/>
      <c r="TAV34" s="169"/>
      <c r="TAW34" s="169"/>
      <c r="TAX34" s="169"/>
      <c r="TAY34" s="169"/>
      <c r="TAZ34" s="169"/>
      <c r="TBA34" s="169"/>
      <c r="TBB34" s="169"/>
      <c r="TBC34" s="169"/>
      <c r="TBD34" s="169"/>
      <c r="TBE34" s="169"/>
      <c r="TBF34" s="169"/>
      <c r="TBG34" s="169"/>
      <c r="TBH34" s="169"/>
      <c r="TBI34" s="169"/>
      <c r="TBJ34" s="169"/>
      <c r="TBK34" s="169"/>
      <c r="TBL34" s="169"/>
      <c r="TBM34" s="169"/>
      <c r="TBN34" s="169"/>
      <c r="TBO34" s="169"/>
      <c r="TBP34" s="169"/>
      <c r="TBQ34" s="169"/>
      <c r="TBR34" s="169"/>
      <c r="TBS34" s="169"/>
      <c r="TBT34" s="169"/>
      <c r="TBU34" s="169"/>
      <c r="TBV34" s="169"/>
      <c r="TBW34" s="169"/>
      <c r="TBX34" s="169"/>
      <c r="TBY34" s="169"/>
      <c r="TBZ34" s="169"/>
      <c r="TCA34" s="169"/>
      <c r="TCB34" s="169"/>
      <c r="TCC34" s="169"/>
      <c r="TCD34" s="169"/>
      <c r="TCE34" s="169"/>
      <c r="TCF34" s="169"/>
      <c r="TCG34" s="169"/>
      <c r="TCH34" s="169"/>
      <c r="TCI34" s="169"/>
      <c r="TCJ34" s="169"/>
      <c r="TCK34" s="169"/>
      <c r="TCL34" s="169"/>
      <c r="TCM34" s="169"/>
      <c r="TCN34" s="169"/>
      <c r="TCO34" s="169"/>
      <c r="TCP34" s="169"/>
      <c r="TCQ34" s="169"/>
      <c r="TCR34" s="169"/>
      <c r="TCS34" s="169"/>
      <c r="TCT34" s="169"/>
      <c r="TCU34" s="169"/>
      <c r="TCV34" s="169"/>
      <c r="TCW34" s="169"/>
      <c r="TCX34" s="169"/>
      <c r="TCY34" s="169"/>
      <c r="TCZ34" s="169"/>
      <c r="TDA34" s="169"/>
      <c r="TDB34" s="169"/>
      <c r="TDC34" s="169"/>
      <c r="TDD34" s="169"/>
      <c r="TDE34" s="169"/>
      <c r="TDF34" s="169"/>
      <c r="TDG34" s="169"/>
      <c r="TDH34" s="169"/>
      <c r="TDI34" s="169"/>
      <c r="TDJ34" s="169"/>
      <c r="TDK34" s="169"/>
      <c r="TDL34" s="169"/>
      <c r="TDM34" s="169"/>
      <c r="TDN34" s="169"/>
      <c r="TDO34" s="169"/>
      <c r="TDP34" s="169"/>
      <c r="TDQ34" s="169"/>
      <c r="TDR34" s="169"/>
      <c r="TDS34" s="169"/>
      <c r="TDT34" s="169"/>
      <c r="TDU34" s="169"/>
      <c r="TDV34" s="169"/>
      <c r="TDW34" s="169"/>
      <c r="TDX34" s="169"/>
      <c r="TDY34" s="169"/>
      <c r="TDZ34" s="169"/>
      <c r="TEA34" s="169"/>
      <c r="TEB34" s="169"/>
      <c r="TEC34" s="169"/>
      <c r="TED34" s="169"/>
      <c r="TEE34" s="169"/>
      <c r="TEF34" s="169"/>
      <c r="TEG34" s="169"/>
      <c r="TEH34" s="169"/>
      <c r="TEI34" s="169"/>
      <c r="TEJ34" s="169"/>
      <c r="TEK34" s="169"/>
      <c r="TEL34" s="169"/>
      <c r="TEM34" s="169"/>
      <c r="TEN34" s="169"/>
      <c r="TEO34" s="169"/>
      <c r="TEP34" s="169"/>
      <c r="TEQ34" s="169"/>
      <c r="TER34" s="169"/>
      <c r="TES34" s="169"/>
      <c r="TET34" s="169"/>
      <c r="TEU34" s="169"/>
      <c r="TEV34" s="169"/>
      <c r="TEW34" s="169"/>
      <c r="TEX34" s="169"/>
      <c r="TEY34" s="169"/>
      <c r="TEZ34" s="169"/>
      <c r="TFA34" s="169"/>
      <c r="TFB34" s="169"/>
      <c r="TFC34" s="169"/>
      <c r="TFD34" s="169"/>
      <c r="TFE34" s="169"/>
      <c r="TFF34" s="169"/>
      <c r="TFG34" s="169"/>
      <c r="TFH34" s="169"/>
      <c r="TFI34" s="169"/>
      <c r="TFJ34" s="169"/>
      <c r="TFK34" s="169"/>
      <c r="TFL34" s="169"/>
      <c r="TFM34" s="169"/>
      <c r="TFN34" s="169"/>
      <c r="TFO34" s="169"/>
      <c r="TFP34" s="169"/>
      <c r="TFQ34" s="169"/>
      <c r="TFR34" s="169"/>
      <c r="TFS34" s="169"/>
      <c r="TFT34" s="169"/>
      <c r="TFU34" s="169"/>
      <c r="TFV34" s="169"/>
      <c r="TFW34" s="169"/>
      <c r="TFX34" s="169"/>
      <c r="TFY34" s="169"/>
      <c r="TFZ34" s="169"/>
      <c r="TGA34" s="169"/>
      <c r="TGB34" s="169"/>
      <c r="TGC34" s="169"/>
      <c r="TGD34" s="169"/>
      <c r="TGE34" s="169"/>
      <c r="TGF34" s="169"/>
      <c r="TGG34" s="169"/>
      <c r="TGH34" s="169"/>
      <c r="TGI34" s="169"/>
      <c r="TGJ34" s="169"/>
      <c r="TGK34" s="169"/>
      <c r="TGL34" s="169"/>
      <c r="TGM34" s="169"/>
      <c r="TGN34" s="169"/>
      <c r="TGO34" s="169"/>
      <c r="TGP34" s="169"/>
      <c r="TGQ34" s="169"/>
      <c r="TGR34" s="169"/>
      <c r="TGS34" s="169"/>
      <c r="TGT34" s="169"/>
      <c r="TGU34" s="169"/>
      <c r="TGV34" s="169"/>
      <c r="TGW34" s="169"/>
      <c r="TGX34" s="169"/>
      <c r="TGY34" s="169"/>
      <c r="TGZ34" s="169"/>
      <c r="THA34" s="169"/>
      <c r="THB34" s="169"/>
      <c r="THC34" s="169"/>
      <c r="THD34" s="169"/>
      <c r="THE34" s="169"/>
      <c r="THF34" s="169"/>
      <c r="THG34" s="169"/>
      <c r="THH34" s="169"/>
      <c r="THI34" s="169"/>
      <c r="THJ34" s="169"/>
      <c r="THK34" s="169"/>
      <c r="THL34" s="169"/>
      <c r="THM34" s="169"/>
      <c r="THN34" s="169"/>
      <c r="THO34" s="169"/>
      <c r="THP34" s="169"/>
      <c r="THQ34" s="169"/>
      <c r="THR34" s="169"/>
      <c r="THS34" s="169"/>
      <c r="THT34" s="169"/>
      <c r="THU34" s="169"/>
      <c r="THV34" s="169"/>
      <c r="THW34" s="169"/>
      <c r="THX34" s="169"/>
      <c r="THY34" s="169"/>
      <c r="THZ34" s="169"/>
      <c r="TIA34" s="169"/>
      <c r="TIB34" s="169"/>
      <c r="TIC34" s="169"/>
      <c r="TID34" s="169"/>
      <c r="TIE34" s="169"/>
      <c r="TIF34" s="169"/>
      <c r="TIG34" s="169"/>
      <c r="TIH34" s="169"/>
      <c r="TII34" s="169"/>
      <c r="TIJ34" s="169"/>
      <c r="TIK34" s="169"/>
      <c r="TIL34" s="169"/>
      <c r="TIM34" s="169"/>
      <c r="TIN34" s="169"/>
      <c r="TIO34" s="169"/>
      <c r="TIP34" s="169"/>
      <c r="TIQ34" s="169"/>
      <c r="TIR34" s="169"/>
      <c r="TIS34" s="169"/>
      <c r="TIT34" s="169"/>
      <c r="TIU34" s="169"/>
      <c r="TIV34" s="169"/>
      <c r="TIW34" s="169"/>
      <c r="TIX34" s="169"/>
      <c r="TIY34" s="169"/>
      <c r="TIZ34" s="169"/>
      <c r="TJA34" s="169"/>
      <c r="TJB34" s="169"/>
      <c r="TJC34" s="169"/>
      <c r="TJD34" s="169"/>
      <c r="TJE34" s="169"/>
      <c r="TJF34" s="169"/>
      <c r="TJG34" s="169"/>
      <c r="TJH34" s="169"/>
      <c r="TJI34" s="169"/>
      <c r="TJJ34" s="169"/>
      <c r="TJK34" s="169"/>
      <c r="TJL34" s="169"/>
      <c r="TJM34" s="169"/>
      <c r="TJN34" s="169"/>
      <c r="TJO34" s="169"/>
      <c r="TJP34" s="169"/>
      <c r="TJQ34" s="169"/>
      <c r="TJR34" s="169"/>
      <c r="TJS34" s="169"/>
      <c r="TJT34" s="169"/>
      <c r="TJU34" s="169"/>
      <c r="TJV34" s="169"/>
      <c r="TJW34" s="169"/>
      <c r="TJX34" s="169"/>
      <c r="TJY34" s="169"/>
      <c r="TJZ34" s="169"/>
      <c r="TKA34" s="169"/>
      <c r="TKB34" s="169"/>
      <c r="TKC34" s="169"/>
      <c r="TKD34" s="169"/>
      <c r="TKE34" s="169"/>
      <c r="TKF34" s="169"/>
      <c r="TKG34" s="169"/>
      <c r="TKH34" s="169"/>
      <c r="TKI34" s="169"/>
      <c r="TKJ34" s="169"/>
      <c r="TKK34" s="169"/>
      <c r="TKL34" s="169"/>
      <c r="TKM34" s="169"/>
      <c r="TKN34" s="169"/>
      <c r="TKO34" s="169"/>
      <c r="TKP34" s="169"/>
      <c r="TKQ34" s="169"/>
      <c r="TKR34" s="169"/>
      <c r="TKS34" s="169"/>
      <c r="TKT34" s="169"/>
      <c r="TKU34" s="169"/>
      <c r="TKV34" s="169"/>
      <c r="TKW34" s="169"/>
      <c r="TKX34" s="169"/>
      <c r="TKY34" s="169"/>
      <c r="TKZ34" s="169"/>
      <c r="TLA34" s="169"/>
      <c r="TLB34" s="169"/>
      <c r="TLC34" s="169"/>
      <c r="TLD34" s="169"/>
      <c r="TLE34" s="169"/>
      <c r="TLF34" s="169"/>
      <c r="TLG34" s="169"/>
      <c r="TLH34" s="169"/>
      <c r="TLI34" s="169"/>
      <c r="TLJ34" s="169"/>
      <c r="TLK34" s="169"/>
      <c r="TLL34" s="169"/>
      <c r="TLM34" s="169"/>
      <c r="TLN34" s="169"/>
      <c r="TLO34" s="169"/>
      <c r="TLP34" s="169"/>
      <c r="TLQ34" s="169"/>
      <c r="TLR34" s="169"/>
      <c r="TLS34" s="169"/>
      <c r="TLT34" s="169"/>
      <c r="TLU34" s="169"/>
      <c r="TLV34" s="169"/>
      <c r="TLW34" s="169"/>
      <c r="TLX34" s="169"/>
      <c r="TLY34" s="169"/>
      <c r="TLZ34" s="169"/>
      <c r="TMA34" s="169"/>
      <c r="TMB34" s="169"/>
      <c r="TMC34" s="169"/>
      <c r="TMD34" s="169"/>
      <c r="TME34" s="169"/>
      <c r="TMF34" s="169"/>
      <c r="TMG34" s="169"/>
      <c r="TMH34" s="169"/>
      <c r="TMI34" s="169"/>
      <c r="TMJ34" s="169"/>
      <c r="TMK34" s="169"/>
      <c r="TML34" s="169"/>
      <c r="TMM34" s="169"/>
      <c r="TMN34" s="169"/>
      <c r="TMO34" s="169"/>
      <c r="TMP34" s="169"/>
      <c r="TMQ34" s="169"/>
      <c r="TMR34" s="169"/>
      <c r="TMS34" s="169"/>
      <c r="TMT34" s="169"/>
      <c r="TMU34" s="169"/>
      <c r="TMV34" s="169"/>
      <c r="TMW34" s="169"/>
      <c r="TMX34" s="169"/>
      <c r="TMY34" s="169"/>
      <c r="TMZ34" s="169"/>
      <c r="TNA34" s="169"/>
      <c r="TNB34" s="169"/>
      <c r="TNC34" s="169"/>
      <c r="TND34" s="169"/>
      <c r="TNE34" s="169"/>
      <c r="TNF34" s="169"/>
      <c r="TNG34" s="169"/>
      <c r="TNH34" s="169"/>
      <c r="TNI34" s="169"/>
      <c r="TNJ34" s="169"/>
      <c r="TNK34" s="169"/>
      <c r="TNL34" s="169"/>
      <c r="TNM34" s="169"/>
      <c r="TNN34" s="169"/>
      <c r="TNO34" s="169"/>
      <c r="TNP34" s="169"/>
      <c r="TNQ34" s="169"/>
      <c r="TNR34" s="169"/>
      <c r="TNS34" s="169"/>
      <c r="TNT34" s="169"/>
      <c r="TNU34" s="169"/>
      <c r="TNV34" s="169"/>
      <c r="TNW34" s="169"/>
      <c r="TNX34" s="169"/>
      <c r="TNY34" s="169"/>
      <c r="TNZ34" s="169"/>
      <c r="TOA34" s="169"/>
      <c r="TOB34" s="169"/>
      <c r="TOC34" s="169"/>
      <c r="TOD34" s="169"/>
      <c r="TOE34" s="169"/>
      <c r="TOF34" s="169"/>
      <c r="TOG34" s="169"/>
      <c r="TOH34" s="169"/>
      <c r="TOI34" s="169"/>
      <c r="TOJ34" s="169"/>
      <c r="TOK34" s="169"/>
      <c r="TOL34" s="169"/>
      <c r="TOM34" s="169"/>
      <c r="TON34" s="169"/>
      <c r="TOO34" s="169"/>
      <c r="TOP34" s="169"/>
      <c r="TOQ34" s="169"/>
      <c r="TOR34" s="169"/>
      <c r="TOS34" s="169"/>
      <c r="TOT34" s="169"/>
      <c r="TOU34" s="169"/>
      <c r="TOV34" s="169"/>
      <c r="TOW34" s="169"/>
      <c r="TOX34" s="169"/>
      <c r="TOY34" s="169"/>
      <c r="TOZ34" s="169"/>
      <c r="TPA34" s="169"/>
      <c r="TPB34" s="169"/>
      <c r="TPC34" s="169"/>
      <c r="TPD34" s="169"/>
      <c r="TPE34" s="169"/>
      <c r="TPF34" s="169"/>
      <c r="TPG34" s="169"/>
      <c r="TPH34" s="169"/>
      <c r="TPI34" s="169"/>
      <c r="TPJ34" s="169"/>
      <c r="TPK34" s="169"/>
      <c r="TPL34" s="169"/>
      <c r="TPM34" s="169"/>
      <c r="TPN34" s="169"/>
      <c r="TPO34" s="169"/>
      <c r="TPP34" s="169"/>
      <c r="TPQ34" s="169"/>
      <c r="TPR34" s="169"/>
      <c r="TPS34" s="169"/>
      <c r="TPT34" s="169"/>
      <c r="TPU34" s="169"/>
      <c r="TPV34" s="169"/>
      <c r="TPW34" s="169"/>
      <c r="TPX34" s="169"/>
      <c r="TPY34" s="169"/>
      <c r="TPZ34" s="169"/>
      <c r="TQA34" s="169"/>
      <c r="TQB34" s="169"/>
      <c r="TQC34" s="169"/>
      <c r="TQD34" s="169"/>
      <c r="TQE34" s="169"/>
      <c r="TQF34" s="169"/>
      <c r="TQG34" s="169"/>
      <c r="TQH34" s="169"/>
      <c r="TQI34" s="169"/>
      <c r="TQJ34" s="169"/>
      <c r="TQK34" s="169"/>
      <c r="TQL34" s="169"/>
      <c r="TQM34" s="169"/>
      <c r="TQN34" s="169"/>
      <c r="TQO34" s="169"/>
      <c r="TQP34" s="169"/>
      <c r="TQQ34" s="169"/>
      <c r="TQR34" s="169"/>
      <c r="TQS34" s="169"/>
      <c r="TQT34" s="169"/>
      <c r="TQU34" s="169"/>
      <c r="TQV34" s="169"/>
      <c r="TQW34" s="169"/>
      <c r="TQX34" s="169"/>
      <c r="TQY34" s="169"/>
      <c r="TQZ34" s="169"/>
      <c r="TRA34" s="169"/>
      <c r="TRB34" s="169"/>
      <c r="TRC34" s="169"/>
      <c r="TRD34" s="169"/>
      <c r="TRE34" s="169"/>
      <c r="TRF34" s="169"/>
      <c r="TRG34" s="169"/>
      <c r="TRH34" s="169"/>
      <c r="TRI34" s="169"/>
      <c r="TRJ34" s="169"/>
      <c r="TRK34" s="169"/>
      <c r="TRL34" s="169"/>
      <c r="TRM34" s="169"/>
      <c r="TRN34" s="169"/>
      <c r="TRO34" s="169"/>
      <c r="TRP34" s="169"/>
      <c r="TRQ34" s="169"/>
      <c r="TRR34" s="169"/>
      <c r="TRS34" s="169"/>
      <c r="TRT34" s="169"/>
      <c r="TRU34" s="169"/>
      <c r="TRV34" s="169"/>
      <c r="TRW34" s="169"/>
      <c r="TRX34" s="169"/>
      <c r="TRY34" s="169"/>
      <c r="TRZ34" s="169"/>
      <c r="TSA34" s="169"/>
      <c r="TSB34" s="169"/>
      <c r="TSC34" s="169"/>
      <c r="TSD34" s="169"/>
      <c r="TSE34" s="169"/>
      <c r="TSF34" s="169"/>
      <c r="TSG34" s="169"/>
      <c r="TSH34" s="169"/>
      <c r="TSI34" s="169"/>
      <c r="TSJ34" s="169"/>
      <c r="TSK34" s="169"/>
      <c r="TSL34" s="169"/>
      <c r="TSM34" s="169"/>
      <c r="TSN34" s="169"/>
      <c r="TSO34" s="169"/>
      <c r="TSP34" s="169"/>
      <c r="TSQ34" s="169"/>
      <c r="TSR34" s="169"/>
      <c r="TSS34" s="169"/>
      <c r="TST34" s="169"/>
      <c r="TSU34" s="169"/>
      <c r="TSV34" s="169"/>
      <c r="TSW34" s="169"/>
      <c r="TSX34" s="169"/>
      <c r="TSY34" s="169"/>
      <c r="TSZ34" s="169"/>
      <c r="TTA34" s="169"/>
      <c r="TTB34" s="169"/>
      <c r="TTC34" s="169"/>
      <c r="TTD34" s="169"/>
      <c r="TTE34" s="169"/>
      <c r="TTF34" s="169"/>
      <c r="TTG34" s="169"/>
      <c r="TTH34" s="169"/>
      <c r="TTI34" s="169"/>
      <c r="TTJ34" s="169"/>
      <c r="TTK34" s="169"/>
      <c r="TTL34" s="169"/>
      <c r="TTM34" s="169"/>
      <c r="TTN34" s="169"/>
      <c r="TTO34" s="169"/>
      <c r="TTP34" s="169"/>
      <c r="TTQ34" s="169"/>
      <c r="TTR34" s="169"/>
      <c r="TTS34" s="169"/>
      <c r="TTT34" s="169"/>
      <c r="TTU34" s="169"/>
      <c r="TTV34" s="169"/>
      <c r="TTW34" s="169"/>
      <c r="TTX34" s="169"/>
      <c r="TTY34" s="169"/>
      <c r="TTZ34" s="169"/>
      <c r="TUA34" s="169"/>
      <c r="TUB34" s="169"/>
      <c r="TUC34" s="169"/>
      <c r="TUD34" s="169"/>
      <c r="TUE34" s="169"/>
      <c r="TUF34" s="169"/>
      <c r="TUG34" s="169"/>
      <c r="TUH34" s="169"/>
      <c r="TUI34" s="169"/>
      <c r="TUJ34" s="169"/>
      <c r="TUK34" s="169"/>
      <c r="TUL34" s="169"/>
      <c r="TUM34" s="169"/>
      <c r="TUN34" s="169"/>
      <c r="TUO34" s="169"/>
      <c r="TUP34" s="169"/>
      <c r="TUQ34" s="169"/>
      <c r="TUR34" s="169"/>
      <c r="TUS34" s="169"/>
      <c r="TUT34" s="169"/>
      <c r="TUU34" s="169"/>
      <c r="TUV34" s="169"/>
      <c r="TUW34" s="169"/>
      <c r="TUX34" s="169"/>
      <c r="TUY34" s="169"/>
      <c r="TUZ34" s="169"/>
      <c r="TVA34" s="169"/>
      <c r="TVB34" s="169"/>
      <c r="TVC34" s="169"/>
      <c r="TVD34" s="169"/>
      <c r="TVE34" s="169"/>
      <c r="TVF34" s="169"/>
      <c r="TVG34" s="169"/>
      <c r="TVH34" s="169"/>
      <c r="TVI34" s="169"/>
      <c r="TVJ34" s="169"/>
      <c r="TVK34" s="169"/>
      <c r="TVL34" s="169"/>
      <c r="TVM34" s="169"/>
      <c r="TVN34" s="169"/>
      <c r="TVO34" s="169"/>
      <c r="TVP34" s="169"/>
      <c r="TVQ34" s="169"/>
      <c r="TVR34" s="169"/>
      <c r="TVS34" s="169"/>
      <c r="TVT34" s="169"/>
      <c r="TVU34" s="169"/>
      <c r="TVV34" s="169"/>
      <c r="TVW34" s="169"/>
      <c r="TVX34" s="169"/>
      <c r="TVY34" s="169"/>
      <c r="TVZ34" s="169"/>
      <c r="TWA34" s="169"/>
      <c r="TWB34" s="169"/>
      <c r="TWC34" s="169"/>
      <c r="TWD34" s="169"/>
      <c r="TWE34" s="169"/>
      <c r="TWF34" s="169"/>
      <c r="TWG34" s="169"/>
      <c r="TWH34" s="169"/>
      <c r="TWI34" s="169"/>
      <c r="TWJ34" s="169"/>
      <c r="TWK34" s="169"/>
      <c r="TWL34" s="169"/>
      <c r="TWM34" s="169"/>
      <c r="TWN34" s="169"/>
      <c r="TWO34" s="169"/>
      <c r="TWP34" s="169"/>
      <c r="TWQ34" s="169"/>
      <c r="TWR34" s="169"/>
      <c r="TWS34" s="169"/>
      <c r="TWT34" s="169"/>
      <c r="TWU34" s="169"/>
      <c r="TWV34" s="169"/>
      <c r="TWW34" s="169"/>
      <c r="TWX34" s="169"/>
      <c r="TWY34" s="169"/>
      <c r="TWZ34" s="169"/>
      <c r="TXA34" s="169"/>
      <c r="TXB34" s="169"/>
      <c r="TXC34" s="169"/>
      <c r="TXD34" s="169"/>
      <c r="TXE34" s="169"/>
      <c r="TXF34" s="169"/>
      <c r="TXG34" s="169"/>
      <c r="TXH34" s="169"/>
      <c r="TXI34" s="169"/>
      <c r="TXJ34" s="169"/>
      <c r="TXK34" s="169"/>
      <c r="TXL34" s="169"/>
      <c r="TXM34" s="169"/>
      <c r="TXN34" s="169"/>
      <c r="TXO34" s="169"/>
      <c r="TXP34" s="169"/>
      <c r="TXQ34" s="169"/>
      <c r="TXR34" s="169"/>
      <c r="TXS34" s="169"/>
      <c r="TXT34" s="169"/>
      <c r="TXU34" s="169"/>
      <c r="TXV34" s="169"/>
      <c r="TXW34" s="169"/>
      <c r="TXX34" s="169"/>
      <c r="TXY34" s="169"/>
      <c r="TXZ34" s="169"/>
      <c r="TYA34" s="169"/>
      <c r="TYB34" s="169"/>
      <c r="TYC34" s="169"/>
      <c r="TYD34" s="169"/>
      <c r="TYE34" s="169"/>
      <c r="TYF34" s="169"/>
      <c r="TYG34" s="169"/>
      <c r="TYH34" s="169"/>
      <c r="TYI34" s="169"/>
      <c r="TYJ34" s="169"/>
      <c r="TYK34" s="169"/>
      <c r="TYL34" s="169"/>
      <c r="TYM34" s="169"/>
      <c r="TYN34" s="169"/>
      <c r="TYO34" s="169"/>
      <c r="TYP34" s="169"/>
      <c r="TYQ34" s="169"/>
      <c r="TYR34" s="169"/>
      <c r="TYS34" s="169"/>
      <c r="TYT34" s="169"/>
      <c r="TYU34" s="169"/>
      <c r="TYV34" s="169"/>
      <c r="TYW34" s="169"/>
      <c r="TYX34" s="169"/>
      <c r="TYY34" s="169"/>
      <c r="TYZ34" s="169"/>
      <c r="TZA34" s="169"/>
      <c r="TZB34" s="169"/>
      <c r="TZC34" s="169"/>
      <c r="TZD34" s="169"/>
      <c r="TZE34" s="169"/>
      <c r="TZF34" s="169"/>
      <c r="TZG34" s="169"/>
      <c r="TZH34" s="169"/>
      <c r="TZI34" s="169"/>
      <c r="TZJ34" s="169"/>
      <c r="TZK34" s="169"/>
      <c r="TZL34" s="169"/>
      <c r="TZM34" s="169"/>
      <c r="TZN34" s="169"/>
      <c r="TZO34" s="169"/>
      <c r="TZP34" s="169"/>
      <c r="TZQ34" s="169"/>
      <c r="TZR34" s="169"/>
      <c r="TZS34" s="169"/>
      <c r="TZT34" s="169"/>
      <c r="TZU34" s="169"/>
      <c r="TZV34" s="169"/>
      <c r="TZW34" s="169"/>
      <c r="TZX34" s="169"/>
      <c r="TZY34" s="169"/>
      <c r="TZZ34" s="169"/>
      <c r="UAA34" s="169"/>
      <c r="UAB34" s="169"/>
      <c r="UAC34" s="169"/>
      <c r="UAD34" s="169"/>
      <c r="UAE34" s="169"/>
      <c r="UAF34" s="169"/>
      <c r="UAG34" s="169"/>
      <c r="UAH34" s="169"/>
      <c r="UAI34" s="169"/>
      <c r="UAJ34" s="169"/>
      <c r="UAK34" s="169"/>
      <c r="UAL34" s="169"/>
      <c r="UAM34" s="169"/>
      <c r="UAN34" s="169"/>
      <c r="UAO34" s="169"/>
      <c r="UAP34" s="169"/>
      <c r="UAQ34" s="169"/>
      <c r="UAR34" s="169"/>
      <c r="UAS34" s="169"/>
      <c r="UAT34" s="169"/>
      <c r="UAU34" s="169"/>
      <c r="UAV34" s="169"/>
      <c r="UAW34" s="169"/>
      <c r="UAX34" s="169"/>
      <c r="UAY34" s="169"/>
      <c r="UAZ34" s="169"/>
      <c r="UBA34" s="169"/>
      <c r="UBB34" s="169"/>
      <c r="UBC34" s="169"/>
      <c r="UBD34" s="169"/>
      <c r="UBE34" s="169"/>
      <c r="UBF34" s="169"/>
      <c r="UBG34" s="169"/>
      <c r="UBH34" s="169"/>
      <c r="UBI34" s="169"/>
      <c r="UBJ34" s="169"/>
      <c r="UBK34" s="169"/>
      <c r="UBL34" s="169"/>
      <c r="UBM34" s="169"/>
      <c r="UBN34" s="169"/>
      <c r="UBO34" s="169"/>
      <c r="UBP34" s="169"/>
      <c r="UBQ34" s="169"/>
      <c r="UBR34" s="169"/>
      <c r="UBS34" s="169"/>
      <c r="UBT34" s="169"/>
      <c r="UBU34" s="169"/>
      <c r="UBV34" s="169"/>
      <c r="UBW34" s="169"/>
      <c r="UBX34" s="169"/>
      <c r="UBY34" s="169"/>
      <c r="UBZ34" s="169"/>
      <c r="UCA34" s="169"/>
      <c r="UCB34" s="169"/>
      <c r="UCC34" s="169"/>
      <c r="UCD34" s="169"/>
      <c r="UCE34" s="169"/>
      <c r="UCF34" s="169"/>
      <c r="UCG34" s="169"/>
      <c r="UCH34" s="169"/>
      <c r="UCI34" s="169"/>
      <c r="UCJ34" s="169"/>
      <c r="UCK34" s="169"/>
      <c r="UCL34" s="169"/>
      <c r="UCM34" s="169"/>
      <c r="UCN34" s="169"/>
      <c r="UCO34" s="169"/>
      <c r="UCP34" s="169"/>
      <c r="UCQ34" s="169"/>
      <c r="UCR34" s="169"/>
      <c r="UCS34" s="169"/>
      <c r="UCT34" s="169"/>
      <c r="UCU34" s="169"/>
      <c r="UCV34" s="169"/>
      <c r="UCW34" s="169"/>
      <c r="UCX34" s="169"/>
      <c r="UCY34" s="169"/>
      <c r="UCZ34" s="169"/>
      <c r="UDA34" s="169"/>
      <c r="UDB34" s="169"/>
      <c r="UDC34" s="169"/>
      <c r="UDD34" s="169"/>
      <c r="UDE34" s="169"/>
      <c r="UDF34" s="169"/>
      <c r="UDG34" s="169"/>
      <c r="UDH34" s="169"/>
      <c r="UDI34" s="169"/>
      <c r="UDJ34" s="169"/>
      <c r="UDK34" s="169"/>
      <c r="UDL34" s="169"/>
      <c r="UDM34" s="169"/>
      <c r="UDN34" s="169"/>
      <c r="UDO34" s="169"/>
      <c r="UDP34" s="169"/>
      <c r="UDQ34" s="169"/>
      <c r="UDR34" s="169"/>
      <c r="UDS34" s="169"/>
      <c r="UDT34" s="169"/>
      <c r="UDU34" s="169"/>
      <c r="UDV34" s="169"/>
      <c r="UDW34" s="169"/>
      <c r="UDX34" s="169"/>
      <c r="UDY34" s="169"/>
      <c r="UDZ34" s="169"/>
      <c r="UEA34" s="169"/>
      <c r="UEB34" s="169"/>
      <c r="UEC34" s="169"/>
      <c r="UED34" s="169"/>
      <c r="UEE34" s="169"/>
      <c r="UEF34" s="169"/>
      <c r="UEG34" s="169"/>
      <c r="UEH34" s="169"/>
      <c r="UEI34" s="169"/>
      <c r="UEJ34" s="169"/>
      <c r="UEK34" s="169"/>
      <c r="UEL34" s="169"/>
      <c r="UEM34" s="169"/>
      <c r="UEN34" s="169"/>
      <c r="UEO34" s="169"/>
      <c r="UEP34" s="169"/>
      <c r="UEQ34" s="169"/>
      <c r="UER34" s="169"/>
      <c r="UES34" s="169"/>
      <c r="UET34" s="169"/>
      <c r="UEU34" s="169"/>
      <c r="UEV34" s="169"/>
      <c r="UEW34" s="169"/>
      <c r="UEX34" s="169"/>
      <c r="UEY34" s="169"/>
      <c r="UEZ34" s="169"/>
      <c r="UFA34" s="169"/>
      <c r="UFB34" s="169"/>
      <c r="UFC34" s="169"/>
      <c r="UFD34" s="169"/>
      <c r="UFE34" s="169"/>
      <c r="UFF34" s="169"/>
      <c r="UFG34" s="169"/>
      <c r="UFH34" s="169"/>
      <c r="UFI34" s="169"/>
      <c r="UFJ34" s="169"/>
      <c r="UFK34" s="169"/>
      <c r="UFL34" s="169"/>
      <c r="UFM34" s="169"/>
      <c r="UFN34" s="169"/>
      <c r="UFO34" s="169"/>
      <c r="UFP34" s="169"/>
      <c r="UFQ34" s="169"/>
      <c r="UFR34" s="169"/>
      <c r="UFS34" s="169"/>
      <c r="UFT34" s="169"/>
      <c r="UFU34" s="169"/>
      <c r="UFV34" s="169"/>
      <c r="UFW34" s="169"/>
      <c r="UFX34" s="169"/>
      <c r="UFY34" s="169"/>
      <c r="UFZ34" s="169"/>
      <c r="UGA34" s="169"/>
      <c r="UGB34" s="169"/>
      <c r="UGC34" s="169"/>
      <c r="UGD34" s="169"/>
      <c r="UGE34" s="169"/>
      <c r="UGF34" s="169"/>
      <c r="UGG34" s="169"/>
      <c r="UGH34" s="169"/>
      <c r="UGI34" s="169"/>
      <c r="UGJ34" s="169"/>
      <c r="UGK34" s="169"/>
      <c r="UGL34" s="169"/>
      <c r="UGM34" s="169"/>
      <c r="UGN34" s="169"/>
      <c r="UGO34" s="169"/>
      <c r="UGP34" s="169"/>
      <c r="UGQ34" s="169"/>
      <c r="UGR34" s="169"/>
      <c r="UGS34" s="169"/>
      <c r="UGT34" s="169"/>
      <c r="UGU34" s="169"/>
      <c r="UGV34" s="169"/>
      <c r="UGW34" s="169"/>
      <c r="UGX34" s="169"/>
      <c r="UGY34" s="169"/>
      <c r="UGZ34" s="169"/>
      <c r="UHA34" s="169"/>
      <c r="UHB34" s="169"/>
      <c r="UHC34" s="169"/>
      <c r="UHD34" s="169"/>
      <c r="UHE34" s="169"/>
      <c r="UHF34" s="169"/>
      <c r="UHG34" s="169"/>
      <c r="UHH34" s="169"/>
      <c r="UHI34" s="169"/>
      <c r="UHJ34" s="169"/>
      <c r="UHK34" s="169"/>
      <c r="UHL34" s="169"/>
      <c r="UHM34" s="169"/>
      <c r="UHN34" s="169"/>
      <c r="UHO34" s="169"/>
      <c r="UHP34" s="169"/>
      <c r="UHQ34" s="169"/>
      <c r="UHR34" s="169"/>
      <c r="UHS34" s="169"/>
      <c r="UHT34" s="169"/>
      <c r="UHU34" s="169"/>
      <c r="UHV34" s="169"/>
      <c r="UHW34" s="169"/>
      <c r="UHX34" s="169"/>
      <c r="UHY34" s="169"/>
      <c r="UHZ34" s="169"/>
      <c r="UIA34" s="169"/>
      <c r="UIB34" s="169"/>
      <c r="UIC34" s="169"/>
      <c r="UID34" s="169"/>
      <c r="UIE34" s="169"/>
      <c r="UIF34" s="169"/>
      <c r="UIG34" s="169"/>
      <c r="UIH34" s="169"/>
      <c r="UII34" s="169"/>
      <c r="UIJ34" s="169"/>
      <c r="UIK34" s="169"/>
      <c r="UIL34" s="169"/>
      <c r="UIM34" s="169"/>
      <c r="UIN34" s="169"/>
      <c r="UIO34" s="169"/>
      <c r="UIP34" s="169"/>
      <c r="UIQ34" s="169"/>
      <c r="UIR34" s="169"/>
      <c r="UIS34" s="169"/>
      <c r="UIT34" s="169"/>
      <c r="UIU34" s="169"/>
      <c r="UIV34" s="169"/>
      <c r="UIW34" s="169"/>
      <c r="UIX34" s="169"/>
      <c r="UIY34" s="169"/>
      <c r="UIZ34" s="169"/>
      <c r="UJA34" s="169"/>
      <c r="UJB34" s="169"/>
      <c r="UJC34" s="169"/>
      <c r="UJD34" s="169"/>
      <c r="UJE34" s="169"/>
      <c r="UJF34" s="169"/>
      <c r="UJG34" s="169"/>
      <c r="UJH34" s="169"/>
      <c r="UJI34" s="169"/>
      <c r="UJJ34" s="169"/>
      <c r="UJK34" s="169"/>
      <c r="UJL34" s="169"/>
      <c r="UJM34" s="169"/>
      <c r="UJN34" s="169"/>
      <c r="UJO34" s="169"/>
      <c r="UJP34" s="169"/>
      <c r="UJQ34" s="169"/>
      <c r="UJR34" s="169"/>
      <c r="UJS34" s="169"/>
      <c r="UJT34" s="169"/>
      <c r="UJU34" s="169"/>
      <c r="UJV34" s="169"/>
      <c r="UJW34" s="169"/>
      <c r="UJX34" s="169"/>
      <c r="UJY34" s="169"/>
      <c r="UJZ34" s="169"/>
      <c r="UKA34" s="169"/>
      <c r="UKB34" s="169"/>
      <c r="UKC34" s="169"/>
      <c r="UKD34" s="169"/>
      <c r="UKE34" s="169"/>
      <c r="UKF34" s="169"/>
      <c r="UKG34" s="169"/>
      <c r="UKH34" s="169"/>
      <c r="UKI34" s="169"/>
      <c r="UKJ34" s="169"/>
      <c r="UKK34" s="169"/>
      <c r="UKL34" s="169"/>
      <c r="UKM34" s="169"/>
      <c r="UKN34" s="169"/>
      <c r="UKO34" s="169"/>
      <c r="UKP34" s="169"/>
      <c r="UKQ34" s="169"/>
      <c r="UKR34" s="169"/>
      <c r="UKS34" s="169"/>
      <c r="UKT34" s="169"/>
      <c r="UKU34" s="169"/>
      <c r="UKV34" s="169"/>
      <c r="UKW34" s="169"/>
      <c r="UKX34" s="169"/>
      <c r="UKY34" s="169"/>
      <c r="UKZ34" s="169"/>
      <c r="ULA34" s="169"/>
      <c r="ULB34" s="169"/>
      <c r="ULC34" s="169"/>
      <c r="ULD34" s="169"/>
      <c r="ULE34" s="169"/>
      <c r="ULF34" s="169"/>
      <c r="ULG34" s="169"/>
      <c r="ULH34" s="169"/>
      <c r="ULI34" s="169"/>
      <c r="ULJ34" s="169"/>
      <c r="ULK34" s="169"/>
      <c r="ULL34" s="169"/>
      <c r="ULM34" s="169"/>
      <c r="ULN34" s="169"/>
      <c r="ULO34" s="169"/>
      <c r="ULP34" s="169"/>
      <c r="ULQ34" s="169"/>
      <c r="ULR34" s="169"/>
      <c r="ULS34" s="169"/>
      <c r="ULT34" s="169"/>
      <c r="ULU34" s="169"/>
      <c r="ULV34" s="169"/>
      <c r="ULW34" s="169"/>
      <c r="ULX34" s="169"/>
      <c r="ULY34" s="169"/>
      <c r="ULZ34" s="169"/>
      <c r="UMA34" s="169"/>
      <c r="UMB34" s="169"/>
      <c r="UMC34" s="169"/>
      <c r="UMD34" s="169"/>
      <c r="UME34" s="169"/>
      <c r="UMF34" s="169"/>
      <c r="UMG34" s="169"/>
      <c r="UMH34" s="169"/>
      <c r="UMI34" s="169"/>
      <c r="UMJ34" s="169"/>
      <c r="UMK34" s="169"/>
      <c r="UML34" s="169"/>
      <c r="UMM34" s="169"/>
      <c r="UMN34" s="169"/>
      <c r="UMO34" s="169"/>
      <c r="UMP34" s="169"/>
      <c r="UMQ34" s="169"/>
      <c r="UMR34" s="169"/>
      <c r="UMS34" s="169"/>
      <c r="UMT34" s="169"/>
      <c r="UMU34" s="169"/>
      <c r="UMV34" s="169"/>
      <c r="UMW34" s="169"/>
      <c r="UMX34" s="169"/>
      <c r="UMY34" s="169"/>
      <c r="UMZ34" s="169"/>
      <c r="UNA34" s="169"/>
      <c r="UNB34" s="169"/>
      <c r="UNC34" s="169"/>
      <c r="UND34" s="169"/>
      <c r="UNE34" s="169"/>
      <c r="UNF34" s="169"/>
      <c r="UNG34" s="169"/>
      <c r="UNH34" s="169"/>
      <c r="UNI34" s="169"/>
      <c r="UNJ34" s="169"/>
      <c r="UNK34" s="169"/>
      <c r="UNL34" s="169"/>
      <c r="UNM34" s="169"/>
      <c r="UNN34" s="169"/>
      <c r="UNO34" s="169"/>
      <c r="UNP34" s="169"/>
      <c r="UNQ34" s="169"/>
      <c r="UNR34" s="169"/>
      <c r="UNS34" s="169"/>
      <c r="UNT34" s="169"/>
      <c r="UNU34" s="169"/>
      <c r="UNV34" s="169"/>
      <c r="UNW34" s="169"/>
      <c r="UNX34" s="169"/>
      <c r="UNY34" s="169"/>
      <c r="UNZ34" s="169"/>
      <c r="UOA34" s="169"/>
      <c r="UOB34" s="169"/>
      <c r="UOC34" s="169"/>
      <c r="UOD34" s="169"/>
      <c r="UOE34" s="169"/>
      <c r="UOF34" s="169"/>
      <c r="UOG34" s="169"/>
      <c r="UOH34" s="169"/>
      <c r="UOI34" s="169"/>
      <c r="UOJ34" s="169"/>
      <c r="UOK34" s="169"/>
      <c r="UOL34" s="169"/>
      <c r="UOM34" s="169"/>
      <c r="UON34" s="169"/>
      <c r="UOO34" s="169"/>
      <c r="UOP34" s="169"/>
      <c r="UOQ34" s="169"/>
      <c r="UOR34" s="169"/>
      <c r="UOS34" s="169"/>
      <c r="UOT34" s="169"/>
      <c r="UOU34" s="169"/>
      <c r="UOV34" s="169"/>
      <c r="UOW34" s="169"/>
      <c r="UOX34" s="169"/>
      <c r="UOY34" s="169"/>
      <c r="UOZ34" s="169"/>
      <c r="UPA34" s="169"/>
      <c r="UPB34" s="169"/>
      <c r="UPC34" s="169"/>
      <c r="UPD34" s="169"/>
      <c r="UPE34" s="169"/>
      <c r="UPF34" s="169"/>
      <c r="UPG34" s="169"/>
      <c r="UPH34" s="169"/>
      <c r="UPI34" s="169"/>
      <c r="UPJ34" s="169"/>
      <c r="UPK34" s="169"/>
      <c r="UPL34" s="169"/>
      <c r="UPM34" s="169"/>
      <c r="UPN34" s="169"/>
      <c r="UPO34" s="169"/>
      <c r="UPP34" s="169"/>
      <c r="UPQ34" s="169"/>
      <c r="UPR34" s="169"/>
      <c r="UPS34" s="169"/>
      <c r="UPT34" s="169"/>
      <c r="UPU34" s="169"/>
      <c r="UPV34" s="169"/>
      <c r="UPW34" s="169"/>
      <c r="UPX34" s="169"/>
      <c r="UPY34" s="169"/>
      <c r="UPZ34" s="169"/>
      <c r="UQA34" s="169"/>
      <c r="UQB34" s="169"/>
      <c r="UQC34" s="169"/>
      <c r="UQD34" s="169"/>
      <c r="UQE34" s="169"/>
      <c r="UQF34" s="169"/>
      <c r="UQG34" s="169"/>
      <c r="UQH34" s="169"/>
      <c r="UQI34" s="169"/>
      <c r="UQJ34" s="169"/>
      <c r="UQK34" s="169"/>
      <c r="UQL34" s="169"/>
      <c r="UQM34" s="169"/>
      <c r="UQN34" s="169"/>
      <c r="UQO34" s="169"/>
      <c r="UQP34" s="169"/>
      <c r="UQQ34" s="169"/>
      <c r="UQR34" s="169"/>
      <c r="UQS34" s="169"/>
      <c r="UQT34" s="169"/>
      <c r="UQU34" s="169"/>
      <c r="UQV34" s="169"/>
      <c r="UQW34" s="169"/>
      <c r="UQX34" s="169"/>
      <c r="UQY34" s="169"/>
      <c r="UQZ34" s="169"/>
      <c r="URA34" s="169"/>
      <c r="URB34" s="169"/>
      <c r="URC34" s="169"/>
      <c r="URD34" s="169"/>
      <c r="URE34" s="169"/>
      <c r="URF34" s="169"/>
      <c r="URG34" s="169"/>
      <c r="URH34" s="169"/>
      <c r="URI34" s="169"/>
      <c r="URJ34" s="169"/>
      <c r="URK34" s="169"/>
      <c r="URL34" s="169"/>
      <c r="URM34" s="169"/>
      <c r="URN34" s="169"/>
      <c r="URO34" s="169"/>
      <c r="URP34" s="169"/>
      <c r="URQ34" s="169"/>
      <c r="URR34" s="169"/>
      <c r="URS34" s="169"/>
      <c r="URT34" s="169"/>
      <c r="URU34" s="169"/>
      <c r="URV34" s="169"/>
      <c r="URW34" s="169"/>
      <c r="URX34" s="169"/>
      <c r="URY34" s="169"/>
      <c r="URZ34" s="169"/>
      <c r="USA34" s="169"/>
      <c r="USB34" s="169"/>
      <c r="USC34" s="169"/>
      <c r="USD34" s="169"/>
      <c r="USE34" s="169"/>
      <c r="USF34" s="169"/>
      <c r="USG34" s="169"/>
      <c r="USH34" s="169"/>
      <c r="USI34" s="169"/>
      <c r="USJ34" s="169"/>
      <c r="USK34" s="169"/>
      <c r="USL34" s="169"/>
      <c r="USM34" s="169"/>
      <c r="USN34" s="169"/>
      <c r="USO34" s="169"/>
      <c r="USP34" s="169"/>
      <c r="USQ34" s="169"/>
      <c r="USR34" s="169"/>
      <c r="USS34" s="169"/>
      <c r="UST34" s="169"/>
      <c r="USU34" s="169"/>
      <c r="USV34" s="169"/>
      <c r="USW34" s="169"/>
      <c r="USX34" s="169"/>
      <c r="USY34" s="169"/>
      <c r="USZ34" s="169"/>
      <c r="UTA34" s="169"/>
      <c r="UTB34" s="169"/>
      <c r="UTC34" s="169"/>
      <c r="UTD34" s="169"/>
      <c r="UTE34" s="169"/>
      <c r="UTF34" s="169"/>
      <c r="UTG34" s="169"/>
      <c r="UTH34" s="169"/>
      <c r="UTI34" s="169"/>
      <c r="UTJ34" s="169"/>
      <c r="UTK34" s="169"/>
      <c r="UTL34" s="169"/>
      <c r="UTM34" s="169"/>
      <c r="UTN34" s="169"/>
      <c r="UTO34" s="169"/>
      <c r="UTP34" s="169"/>
      <c r="UTQ34" s="169"/>
      <c r="UTR34" s="169"/>
      <c r="UTS34" s="169"/>
      <c r="UTT34" s="169"/>
      <c r="UTU34" s="169"/>
      <c r="UTV34" s="169"/>
      <c r="UTW34" s="169"/>
      <c r="UTX34" s="169"/>
      <c r="UTY34" s="169"/>
      <c r="UTZ34" s="169"/>
      <c r="UUA34" s="169"/>
      <c r="UUB34" s="169"/>
      <c r="UUC34" s="169"/>
      <c r="UUD34" s="169"/>
      <c r="UUE34" s="169"/>
      <c r="UUF34" s="169"/>
      <c r="UUG34" s="169"/>
      <c r="UUH34" s="169"/>
      <c r="UUI34" s="169"/>
      <c r="UUJ34" s="169"/>
      <c r="UUK34" s="169"/>
      <c r="UUL34" s="169"/>
      <c r="UUM34" s="169"/>
      <c r="UUN34" s="169"/>
      <c r="UUO34" s="169"/>
      <c r="UUP34" s="169"/>
      <c r="UUQ34" s="169"/>
      <c r="UUR34" s="169"/>
      <c r="UUS34" s="169"/>
      <c r="UUT34" s="169"/>
      <c r="UUU34" s="169"/>
      <c r="UUV34" s="169"/>
      <c r="UUW34" s="169"/>
      <c r="UUX34" s="169"/>
      <c r="UUY34" s="169"/>
      <c r="UUZ34" s="169"/>
      <c r="UVA34" s="169"/>
      <c r="UVB34" s="169"/>
      <c r="UVC34" s="169"/>
      <c r="UVD34" s="169"/>
      <c r="UVE34" s="169"/>
      <c r="UVF34" s="169"/>
      <c r="UVG34" s="169"/>
      <c r="UVH34" s="169"/>
      <c r="UVI34" s="169"/>
      <c r="UVJ34" s="169"/>
      <c r="UVK34" s="169"/>
      <c r="UVL34" s="169"/>
      <c r="UVM34" s="169"/>
      <c r="UVN34" s="169"/>
      <c r="UVO34" s="169"/>
      <c r="UVP34" s="169"/>
      <c r="UVQ34" s="169"/>
      <c r="UVR34" s="169"/>
      <c r="UVS34" s="169"/>
      <c r="UVT34" s="169"/>
      <c r="UVU34" s="169"/>
      <c r="UVV34" s="169"/>
      <c r="UVW34" s="169"/>
      <c r="UVX34" s="169"/>
      <c r="UVY34" s="169"/>
      <c r="UVZ34" s="169"/>
      <c r="UWA34" s="169"/>
      <c r="UWB34" s="169"/>
      <c r="UWC34" s="169"/>
      <c r="UWD34" s="169"/>
      <c r="UWE34" s="169"/>
      <c r="UWF34" s="169"/>
      <c r="UWG34" s="169"/>
      <c r="UWH34" s="169"/>
      <c r="UWI34" s="169"/>
      <c r="UWJ34" s="169"/>
      <c r="UWK34" s="169"/>
      <c r="UWL34" s="169"/>
      <c r="UWM34" s="169"/>
      <c r="UWN34" s="169"/>
      <c r="UWO34" s="169"/>
      <c r="UWP34" s="169"/>
      <c r="UWQ34" s="169"/>
      <c r="UWR34" s="169"/>
      <c r="UWS34" s="169"/>
      <c r="UWT34" s="169"/>
      <c r="UWU34" s="169"/>
      <c r="UWV34" s="169"/>
      <c r="UWW34" s="169"/>
      <c r="UWX34" s="169"/>
      <c r="UWY34" s="169"/>
      <c r="UWZ34" s="169"/>
      <c r="UXA34" s="169"/>
      <c r="UXB34" s="169"/>
      <c r="UXC34" s="169"/>
      <c r="UXD34" s="169"/>
      <c r="UXE34" s="169"/>
      <c r="UXF34" s="169"/>
      <c r="UXG34" s="169"/>
      <c r="UXH34" s="169"/>
      <c r="UXI34" s="169"/>
      <c r="UXJ34" s="169"/>
      <c r="UXK34" s="169"/>
      <c r="UXL34" s="169"/>
      <c r="UXM34" s="169"/>
      <c r="UXN34" s="169"/>
      <c r="UXO34" s="169"/>
      <c r="UXP34" s="169"/>
      <c r="UXQ34" s="169"/>
      <c r="UXR34" s="169"/>
      <c r="UXS34" s="169"/>
      <c r="UXT34" s="169"/>
      <c r="UXU34" s="169"/>
      <c r="UXV34" s="169"/>
      <c r="UXW34" s="169"/>
      <c r="UXX34" s="169"/>
      <c r="UXY34" s="169"/>
      <c r="UXZ34" s="169"/>
      <c r="UYA34" s="169"/>
      <c r="UYB34" s="169"/>
      <c r="UYC34" s="169"/>
      <c r="UYD34" s="169"/>
      <c r="UYE34" s="169"/>
      <c r="UYF34" s="169"/>
      <c r="UYG34" s="169"/>
      <c r="UYH34" s="169"/>
      <c r="UYI34" s="169"/>
      <c r="UYJ34" s="169"/>
      <c r="UYK34" s="169"/>
      <c r="UYL34" s="169"/>
      <c r="UYM34" s="169"/>
      <c r="UYN34" s="169"/>
      <c r="UYO34" s="169"/>
      <c r="UYP34" s="169"/>
      <c r="UYQ34" s="169"/>
      <c r="UYR34" s="169"/>
      <c r="UYS34" s="169"/>
      <c r="UYT34" s="169"/>
      <c r="UYU34" s="169"/>
      <c r="UYV34" s="169"/>
      <c r="UYW34" s="169"/>
      <c r="UYX34" s="169"/>
      <c r="UYY34" s="169"/>
      <c r="UYZ34" s="169"/>
      <c r="UZA34" s="169"/>
      <c r="UZB34" s="169"/>
      <c r="UZC34" s="169"/>
      <c r="UZD34" s="169"/>
      <c r="UZE34" s="169"/>
      <c r="UZF34" s="169"/>
      <c r="UZG34" s="169"/>
      <c r="UZH34" s="169"/>
      <c r="UZI34" s="169"/>
      <c r="UZJ34" s="169"/>
      <c r="UZK34" s="169"/>
      <c r="UZL34" s="169"/>
      <c r="UZM34" s="169"/>
      <c r="UZN34" s="169"/>
      <c r="UZO34" s="169"/>
      <c r="UZP34" s="169"/>
      <c r="UZQ34" s="169"/>
      <c r="UZR34" s="169"/>
      <c r="UZS34" s="169"/>
      <c r="UZT34" s="169"/>
      <c r="UZU34" s="169"/>
      <c r="UZV34" s="169"/>
      <c r="UZW34" s="169"/>
      <c r="UZX34" s="169"/>
      <c r="UZY34" s="169"/>
      <c r="UZZ34" s="169"/>
      <c r="VAA34" s="169"/>
      <c r="VAB34" s="169"/>
      <c r="VAC34" s="169"/>
      <c r="VAD34" s="169"/>
      <c r="VAE34" s="169"/>
      <c r="VAF34" s="169"/>
      <c r="VAG34" s="169"/>
      <c r="VAH34" s="169"/>
      <c r="VAI34" s="169"/>
      <c r="VAJ34" s="169"/>
      <c r="VAK34" s="169"/>
      <c r="VAL34" s="169"/>
      <c r="VAM34" s="169"/>
      <c r="VAN34" s="169"/>
      <c r="VAO34" s="169"/>
      <c r="VAP34" s="169"/>
      <c r="VAQ34" s="169"/>
      <c r="VAR34" s="169"/>
      <c r="VAS34" s="169"/>
      <c r="VAT34" s="169"/>
      <c r="VAU34" s="169"/>
      <c r="VAV34" s="169"/>
      <c r="VAW34" s="169"/>
      <c r="VAX34" s="169"/>
      <c r="VAY34" s="169"/>
      <c r="VAZ34" s="169"/>
      <c r="VBA34" s="169"/>
      <c r="VBB34" s="169"/>
      <c r="VBC34" s="169"/>
      <c r="VBD34" s="169"/>
      <c r="VBE34" s="169"/>
      <c r="VBF34" s="169"/>
      <c r="VBG34" s="169"/>
      <c r="VBH34" s="169"/>
      <c r="VBI34" s="169"/>
      <c r="VBJ34" s="169"/>
      <c r="VBK34" s="169"/>
      <c r="VBL34" s="169"/>
      <c r="VBM34" s="169"/>
      <c r="VBN34" s="169"/>
      <c r="VBO34" s="169"/>
      <c r="VBP34" s="169"/>
      <c r="VBQ34" s="169"/>
      <c r="VBR34" s="169"/>
      <c r="VBS34" s="169"/>
      <c r="VBT34" s="169"/>
      <c r="VBU34" s="169"/>
      <c r="VBV34" s="169"/>
      <c r="VBW34" s="169"/>
      <c r="VBX34" s="169"/>
      <c r="VBY34" s="169"/>
      <c r="VBZ34" s="169"/>
      <c r="VCA34" s="169"/>
      <c r="VCB34" s="169"/>
      <c r="VCC34" s="169"/>
      <c r="VCD34" s="169"/>
      <c r="VCE34" s="169"/>
      <c r="VCF34" s="169"/>
      <c r="VCG34" s="169"/>
      <c r="VCH34" s="169"/>
      <c r="VCI34" s="169"/>
      <c r="VCJ34" s="169"/>
      <c r="VCK34" s="169"/>
      <c r="VCL34" s="169"/>
      <c r="VCM34" s="169"/>
      <c r="VCN34" s="169"/>
      <c r="VCO34" s="169"/>
      <c r="VCP34" s="169"/>
      <c r="VCQ34" s="169"/>
      <c r="VCR34" s="169"/>
      <c r="VCS34" s="169"/>
      <c r="VCT34" s="169"/>
      <c r="VCU34" s="169"/>
      <c r="VCV34" s="169"/>
      <c r="VCW34" s="169"/>
      <c r="VCX34" s="169"/>
      <c r="VCY34" s="169"/>
      <c r="VCZ34" s="169"/>
      <c r="VDA34" s="169"/>
      <c r="VDB34" s="169"/>
      <c r="VDC34" s="169"/>
      <c r="VDD34" s="169"/>
      <c r="VDE34" s="169"/>
      <c r="VDF34" s="169"/>
      <c r="VDG34" s="169"/>
      <c r="VDH34" s="169"/>
      <c r="VDI34" s="169"/>
      <c r="VDJ34" s="169"/>
      <c r="VDK34" s="169"/>
      <c r="VDL34" s="169"/>
      <c r="VDM34" s="169"/>
      <c r="VDN34" s="169"/>
      <c r="VDO34" s="169"/>
      <c r="VDP34" s="169"/>
      <c r="VDQ34" s="169"/>
      <c r="VDR34" s="169"/>
      <c r="VDS34" s="169"/>
      <c r="VDT34" s="169"/>
      <c r="VDU34" s="169"/>
      <c r="VDV34" s="169"/>
      <c r="VDW34" s="169"/>
      <c r="VDX34" s="169"/>
      <c r="VDY34" s="169"/>
      <c r="VDZ34" s="169"/>
      <c r="VEA34" s="169"/>
      <c r="VEB34" s="169"/>
      <c r="VEC34" s="169"/>
      <c r="VED34" s="169"/>
      <c r="VEE34" s="169"/>
      <c r="VEF34" s="169"/>
      <c r="VEG34" s="169"/>
      <c r="VEH34" s="169"/>
      <c r="VEI34" s="169"/>
      <c r="VEJ34" s="169"/>
      <c r="VEK34" s="169"/>
      <c r="VEL34" s="169"/>
      <c r="VEM34" s="169"/>
      <c r="VEN34" s="169"/>
      <c r="VEO34" s="169"/>
      <c r="VEP34" s="169"/>
      <c r="VEQ34" s="169"/>
      <c r="VER34" s="169"/>
      <c r="VES34" s="169"/>
      <c r="VET34" s="169"/>
      <c r="VEU34" s="169"/>
      <c r="VEV34" s="169"/>
      <c r="VEW34" s="169"/>
      <c r="VEX34" s="169"/>
      <c r="VEY34" s="169"/>
      <c r="VEZ34" s="169"/>
      <c r="VFA34" s="169"/>
      <c r="VFB34" s="169"/>
      <c r="VFC34" s="169"/>
      <c r="VFD34" s="169"/>
      <c r="VFE34" s="169"/>
      <c r="VFF34" s="169"/>
      <c r="VFG34" s="169"/>
      <c r="VFH34" s="169"/>
      <c r="VFI34" s="169"/>
      <c r="VFJ34" s="169"/>
      <c r="VFK34" s="169"/>
      <c r="VFL34" s="169"/>
      <c r="VFM34" s="169"/>
      <c r="VFN34" s="169"/>
      <c r="VFO34" s="169"/>
      <c r="VFP34" s="169"/>
      <c r="VFQ34" s="169"/>
      <c r="VFR34" s="169"/>
      <c r="VFS34" s="169"/>
      <c r="VFT34" s="169"/>
      <c r="VFU34" s="169"/>
      <c r="VFV34" s="169"/>
      <c r="VFW34" s="169"/>
      <c r="VFX34" s="169"/>
      <c r="VFY34" s="169"/>
      <c r="VFZ34" s="169"/>
      <c r="VGA34" s="169"/>
      <c r="VGB34" s="169"/>
      <c r="VGC34" s="169"/>
      <c r="VGD34" s="169"/>
      <c r="VGE34" s="169"/>
      <c r="VGF34" s="169"/>
      <c r="VGG34" s="169"/>
      <c r="VGH34" s="169"/>
      <c r="VGI34" s="169"/>
      <c r="VGJ34" s="169"/>
      <c r="VGK34" s="169"/>
      <c r="VGL34" s="169"/>
      <c r="VGM34" s="169"/>
      <c r="VGN34" s="169"/>
      <c r="VGO34" s="169"/>
      <c r="VGP34" s="169"/>
      <c r="VGQ34" s="169"/>
      <c r="VGR34" s="169"/>
      <c r="VGS34" s="169"/>
      <c r="VGT34" s="169"/>
      <c r="VGU34" s="169"/>
      <c r="VGV34" s="169"/>
      <c r="VGW34" s="169"/>
      <c r="VGX34" s="169"/>
      <c r="VGY34" s="169"/>
      <c r="VGZ34" s="169"/>
      <c r="VHA34" s="169"/>
      <c r="VHB34" s="169"/>
      <c r="VHC34" s="169"/>
      <c r="VHD34" s="169"/>
      <c r="VHE34" s="169"/>
      <c r="VHF34" s="169"/>
      <c r="VHG34" s="169"/>
      <c r="VHH34" s="169"/>
      <c r="VHI34" s="169"/>
      <c r="VHJ34" s="169"/>
      <c r="VHK34" s="169"/>
      <c r="VHL34" s="169"/>
      <c r="VHM34" s="169"/>
      <c r="VHN34" s="169"/>
      <c r="VHO34" s="169"/>
      <c r="VHP34" s="169"/>
      <c r="VHQ34" s="169"/>
      <c r="VHR34" s="169"/>
      <c r="VHS34" s="169"/>
      <c r="VHT34" s="169"/>
      <c r="VHU34" s="169"/>
      <c r="VHV34" s="169"/>
      <c r="VHW34" s="169"/>
      <c r="VHX34" s="169"/>
      <c r="VHY34" s="169"/>
      <c r="VHZ34" s="169"/>
      <c r="VIA34" s="169"/>
      <c r="VIB34" s="169"/>
      <c r="VIC34" s="169"/>
      <c r="VID34" s="169"/>
      <c r="VIE34" s="169"/>
      <c r="VIF34" s="169"/>
      <c r="VIG34" s="169"/>
      <c r="VIH34" s="169"/>
      <c r="VII34" s="169"/>
      <c r="VIJ34" s="169"/>
      <c r="VIK34" s="169"/>
      <c r="VIL34" s="169"/>
      <c r="VIM34" s="169"/>
      <c r="VIN34" s="169"/>
      <c r="VIO34" s="169"/>
      <c r="VIP34" s="169"/>
      <c r="VIQ34" s="169"/>
      <c r="VIR34" s="169"/>
      <c r="VIS34" s="169"/>
      <c r="VIT34" s="169"/>
      <c r="VIU34" s="169"/>
      <c r="VIV34" s="169"/>
      <c r="VIW34" s="169"/>
      <c r="VIX34" s="169"/>
      <c r="VIY34" s="169"/>
      <c r="VIZ34" s="169"/>
      <c r="VJA34" s="169"/>
      <c r="VJB34" s="169"/>
      <c r="VJC34" s="169"/>
      <c r="VJD34" s="169"/>
      <c r="VJE34" s="169"/>
      <c r="VJF34" s="169"/>
      <c r="VJG34" s="169"/>
      <c r="VJH34" s="169"/>
      <c r="VJI34" s="169"/>
      <c r="VJJ34" s="169"/>
      <c r="VJK34" s="169"/>
      <c r="VJL34" s="169"/>
      <c r="VJM34" s="169"/>
      <c r="VJN34" s="169"/>
      <c r="VJO34" s="169"/>
      <c r="VJP34" s="169"/>
      <c r="VJQ34" s="169"/>
      <c r="VJR34" s="169"/>
      <c r="VJS34" s="169"/>
      <c r="VJT34" s="169"/>
      <c r="VJU34" s="169"/>
      <c r="VJV34" s="169"/>
      <c r="VJW34" s="169"/>
      <c r="VJX34" s="169"/>
      <c r="VJY34" s="169"/>
      <c r="VJZ34" s="169"/>
      <c r="VKA34" s="169"/>
      <c r="VKB34" s="169"/>
      <c r="VKC34" s="169"/>
      <c r="VKD34" s="169"/>
      <c r="VKE34" s="169"/>
      <c r="VKF34" s="169"/>
      <c r="VKG34" s="169"/>
      <c r="VKH34" s="169"/>
      <c r="VKI34" s="169"/>
      <c r="VKJ34" s="169"/>
      <c r="VKK34" s="169"/>
      <c r="VKL34" s="169"/>
      <c r="VKM34" s="169"/>
      <c r="VKN34" s="169"/>
      <c r="VKO34" s="169"/>
      <c r="VKP34" s="169"/>
      <c r="VKQ34" s="169"/>
      <c r="VKR34" s="169"/>
      <c r="VKS34" s="169"/>
      <c r="VKT34" s="169"/>
      <c r="VKU34" s="169"/>
      <c r="VKV34" s="169"/>
      <c r="VKW34" s="169"/>
      <c r="VKX34" s="169"/>
      <c r="VKY34" s="169"/>
      <c r="VKZ34" s="169"/>
      <c r="VLA34" s="169"/>
      <c r="VLB34" s="169"/>
      <c r="VLC34" s="169"/>
      <c r="VLD34" s="169"/>
      <c r="VLE34" s="169"/>
      <c r="VLF34" s="169"/>
      <c r="VLG34" s="169"/>
      <c r="VLH34" s="169"/>
      <c r="VLI34" s="169"/>
      <c r="VLJ34" s="169"/>
      <c r="VLK34" s="169"/>
      <c r="VLL34" s="169"/>
      <c r="VLM34" s="169"/>
      <c r="VLN34" s="169"/>
      <c r="VLO34" s="169"/>
      <c r="VLP34" s="169"/>
      <c r="VLQ34" s="169"/>
      <c r="VLR34" s="169"/>
      <c r="VLS34" s="169"/>
      <c r="VLT34" s="169"/>
      <c r="VLU34" s="169"/>
      <c r="VLV34" s="169"/>
      <c r="VLW34" s="169"/>
      <c r="VLX34" s="169"/>
      <c r="VLY34" s="169"/>
      <c r="VLZ34" s="169"/>
      <c r="VMA34" s="169"/>
      <c r="VMB34" s="169"/>
      <c r="VMC34" s="169"/>
      <c r="VMD34" s="169"/>
      <c r="VME34" s="169"/>
      <c r="VMF34" s="169"/>
      <c r="VMG34" s="169"/>
      <c r="VMH34" s="169"/>
      <c r="VMI34" s="169"/>
      <c r="VMJ34" s="169"/>
      <c r="VMK34" s="169"/>
      <c r="VML34" s="169"/>
      <c r="VMM34" s="169"/>
      <c r="VMN34" s="169"/>
      <c r="VMO34" s="169"/>
      <c r="VMP34" s="169"/>
      <c r="VMQ34" s="169"/>
      <c r="VMR34" s="169"/>
      <c r="VMS34" s="169"/>
      <c r="VMT34" s="169"/>
      <c r="VMU34" s="169"/>
      <c r="VMV34" s="169"/>
      <c r="VMW34" s="169"/>
      <c r="VMX34" s="169"/>
      <c r="VMY34" s="169"/>
      <c r="VMZ34" s="169"/>
      <c r="VNA34" s="169"/>
      <c r="VNB34" s="169"/>
      <c r="VNC34" s="169"/>
      <c r="VND34" s="169"/>
      <c r="VNE34" s="169"/>
      <c r="VNF34" s="169"/>
      <c r="VNG34" s="169"/>
      <c r="VNH34" s="169"/>
      <c r="VNI34" s="169"/>
      <c r="VNJ34" s="169"/>
      <c r="VNK34" s="169"/>
      <c r="VNL34" s="169"/>
      <c r="VNM34" s="169"/>
      <c r="VNN34" s="169"/>
      <c r="VNO34" s="169"/>
      <c r="VNP34" s="169"/>
      <c r="VNQ34" s="169"/>
      <c r="VNR34" s="169"/>
      <c r="VNS34" s="169"/>
      <c r="VNT34" s="169"/>
      <c r="VNU34" s="169"/>
      <c r="VNV34" s="169"/>
      <c r="VNW34" s="169"/>
      <c r="VNX34" s="169"/>
      <c r="VNY34" s="169"/>
      <c r="VNZ34" s="169"/>
      <c r="VOA34" s="169"/>
      <c r="VOB34" s="169"/>
      <c r="VOC34" s="169"/>
      <c r="VOD34" s="169"/>
      <c r="VOE34" s="169"/>
      <c r="VOF34" s="169"/>
      <c r="VOG34" s="169"/>
      <c r="VOH34" s="169"/>
      <c r="VOI34" s="169"/>
      <c r="VOJ34" s="169"/>
      <c r="VOK34" s="169"/>
      <c r="VOL34" s="169"/>
      <c r="VOM34" s="169"/>
      <c r="VON34" s="169"/>
      <c r="VOO34" s="169"/>
      <c r="VOP34" s="169"/>
      <c r="VOQ34" s="169"/>
      <c r="VOR34" s="169"/>
      <c r="VOS34" s="169"/>
      <c r="VOT34" s="169"/>
      <c r="VOU34" s="169"/>
      <c r="VOV34" s="169"/>
      <c r="VOW34" s="169"/>
      <c r="VOX34" s="169"/>
      <c r="VOY34" s="169"/>
      <c r="VOZ34" s="169"/>
      <c r="VPA34" s="169"/>
      <c r="VPB34" s="169"/>
      <c r="VPC34" s="169"/>
      <c r="VPD34" s="169"/>
      <c r="VPE34" s="169"/>
      <c r="VPF34" s="169"/>
      <c r="VPG34" s="169"/>
      <c r="VPH34" s="169"/>
      <c r="VPI34" s="169"/>
      <c r="VPJ34" s="169"/>
      <c r="VPK34" s="169"/>
      <c r="VPL34" s="169"/>
      <c r="VPM34" s="169"/>
      <c r="VPN34" s="169"/>
      <c r="VPO34" s="169"/>
      <c r="VPP34" s="169"/>
      <c r="VPQ34" s="169"/>
      <c r="VPR34" s="169"/>
      <c r="VPS34" s="169"/>
      <c r="VPT34" s="169"/>
      <c r="VPU34" s="169"/>
      <c r="VPV34" s="169"/>
      <c r="VPW34" s="169"/>
      <c r="VPX34" s="169"/>
      <c r="VPY34" s="169"/>
      <c r="VPZ34" s="169"/>
      <c r="VQA34" s="169"/>
      <c r="VQB34" s="169"/>
      <c r="VQC34" s="169"/>
      <c r="VQD34" s="169"/>
      <c r="VQE34" s="169"/>
      <c r="VQF34" s="169"/>
      <c r="VQG34" s="169"/>
      <c r="VQH34" s="169"/>
      <c r="VQI34" s="169"/>
      <c r="VQJ34" s="169"/>
      <c r="VQK34" s="169"/>
      <c r="VQL34" s="169"/>
      <c r="VQM34" s="169"/>
      <c r="VQN34" s="169"/>
      <c r="VQO34" s="169"/>
      <c r="VQP34" s="169"/>
      <c r="VQQ34" s="169"/>
      <c r="VQR34" s="169"/>
      <c r="VQS34" s="169"/>
      <c r="VQT34" s="169"/>
      <c r="VQU34" s="169"/>
      <c r="VQV34" s="169"/>
      <c r="VQW34" s="169"/>
      <c r="VQX34" s="169"/>
      <c r="VQY34" s="169"/>
      <c r="VQZ34" s="169"/>
      <c r="VRA34" s="169"/>
      <c r="VRB34" s="169"/>
      <c r="VRC34" s="169"/>
      <c r="VRD34" s="169"/>
      <c r="VRE34" s="169"/>
      <c r="VRF34" s="169"/>
      <c r="VRG34" s="169"/>
      <c r="VRH34" s="169"/>
      <c r="VRI34" s="169"/>
      <c r="VRJ34" s="169"/>
      <c r="VRK34" s="169"/>
      <c r="VRL34" s="169"/>
      <c r="VRM34" s="169"/>
      <c r="VRN34" s="169"/>
      <c r="VRO34" s="169"/>
      <c r="VRP34" s="169"/>
      <c r="VRQ34" s="169"/>
      <c r="VRR34" s="169"/>
      <c r="VRS34" s="169"/>
      <c r="VRT34" s="169"/>
      <c r="VRU34" s="169"/>
      <c r="VRV34" s="169"/>
      <c r="VRW34" s="169"/>
      <c r="VRX34" s="169"/>
      <c r="VRY34" s="169"/>
      <c r="VRZ34" s="169"/>
      <c r="VSA34" s="169"/>
      <c r="VSB34" s="169"/>
      <c r="VSC34" s="169"/>
      <c r="VSD34" s="169"/>
      <c r="VSE34" s="169"/>
      <c r="VSF34" s="169"/>
      <c r="VSG34" s="169"/>
      <c r="VSH34" s="169"/>
      <c r="VSI34" s="169"/>
      <c r="VSJ34" s="169"/>
      <c r="VSK34" s="169"/>
      <c r="VSL34" s="169"/>
      <c r="VSM34" s="169"/>
      <c r="VSN34" s="169"/>
      <c r="VSO34" s="169"/>
      <c r="VSP34" s="169"/>
      <c r="VSQ34" s="169"/>
      <c r="VSR34" s="169"/>
      <c r="VSS34" s="169"/>
      <c r="VST34" s="169"/>
      <c r="VSU34" s="169"/>
      <c r="VSV34" s="169"/>
      <c r="VSW34" s="169"/>
      <c r="VSX34" s="169"/>
      <c r="VSY34" s="169"/>
      <c r="VSZ34" s="169"/>
      <c r="VTA34" s="169"/>
      <c r="VTB34" s="169"/>
      <c r="VTC34" s="169"/>
      <c r="VTD34" s="169"/>
      <c r="VTE34" s="169"/>
      <c r="VTF34" s="169"/>
      <c r="VTG34" s="169"/>
      <c r="VTH34" s="169"/>
      <c r="VTI34" s="169"/>
      <c r="VTJ34" s="169"/>
      <c r="VTK34" s="169"/>
      <c r="VTL34" s="169"/>
      <c r="VTM34" s="169"/>
      <c r="VTN34" s="169"/>
      <c r="VTO34" s="169"/>
      <c r="VTP34" s="169"/>
      <c r="VTQ34" s="169"/>
      <c r="VTR34" s="169"/>
      <c r="VTS34" s="169"/>
      <c r="VTT34" s="169"/>
      <c r="VTU34" s="169"/>
      <c r="VTV34" s="169"/>
      <c r="VTW34" s="169"/>
      <c r="VTX34" s="169"/>
      <c r="VTY34" s="169"/>
      <c r="VTZ34" s="169"/>
      <c r="VUA34" s="169"/>
      <c r="VUB34" s="169"/>
      <c r="VUC34" s="169"/>
      <c r="VUD34" s="169"/>
      <c r="VUE34" s="169"/>
      <c r="VUF34" s="169"/>
      <c r="VUG34" s="169"/>
      <c r="VUH34" s="169"/>
      <c r="VUI34" s="169"/>
      <c r="VUJ34" s="169"/>
      <c r="VUK34" s="169"/>
      <c r="VUL34" s="169"/>
      <c r="VUM34" s="169"/>
      <c r="VUN34" s="169"/>
      <c r="VUO34" s="169"/>
      <c r="VUP34" s="169"/>
      <c r="VUQ34" s="169"/>
      <c r="VUR34" s="169"/>
      <c r="VUS34" s="169"/>
      <c r="VUT34" s="169"/>
      <c r="VUU34" s="169"/>
      <c r="VUV34" s="169"/>
      <c r="VUW34" s="169"/>
      <c r="VUX34" s="169"/>
      <c r="VUY34" s="169"/>
      <c r="VUZ34" s="169"/>
      <c r="VVA34" s="169"/>
      <c r="VVB34" s="169"/>
      <c r="VVC34" s="169"/>
      <c r="VVD34" s="169"/>
      <c r="VVE34" s="169"/>
      <c r="VVF34" s="169"/>
      <c r="VVG34" s="169"/>
      <c r="VVH34" s="169"/>
      <c r="VVI34" s="169"/>
      <c r="VVJ34" s="169"/>
      <c r="VVK34" s="169"/>
      <c r="VVL34" s="169"/>
      <c r="VVM34" s="169"/>
      <c r="VVN34" s="169"/>
      <c r="VVO34" s="169"/>
      <c r="VVP34" s="169"/>
      <c r="VVQ34" s="169"/>
      <c r="VVR34" s="169"/>
      <c r="VVS34" s="169"/>
      <c r="VVT34" s="169"/>
      <c r="VVU34" s="169"/>
      <c r="VVV34" s="169"/>
      <c r="VVW34" s="169"/>
      <c r="VVX34" s="169"/>
      <c r="VVY34" s="169"/>
      <c r="VVZ34" s="169"/>
      <c r="VWA34" s="169"/>
      <c r="VWB34" s="169"/>
      <c r="VWC34" s="169"/>
      <c r="VWD34" s="169"/>
      <c r="VWE34" s="169"/>
      <c r="VWF34" s="169"/>
      <c r="VWG34" s="169"/>
      <c r="VWH34" s="169"/>
      <c r="VWI34" s="169"/>
      <c r="VWJ34" s="169"/>
      <c r="VWK34" s="169"/>
      <c r="VWL34" s="169"/>
      <c r="VWM34" s="169"/>
      <c r="VWN34" s="169"/>
      <c r="VWO34" s="169"/>
      <c r="VWP34" s="169"/>
      <c r="VWQ34" s="169"/>
      <c r="VWR34" s="169"/>
      <c r="VWS34" s="169"/>
      <c r="VWT34" s="169"/>
      <c r="VWU34" s="169"/>
      <c r="VWV34" s="169"/>
      <c r="VWW34" s="169"/>
      <c r="VWX34" s="169"/>
      <c r="VWY34" s="169"/>
      <c r="VWZ34" s="169"/>
      <c r="VXA34" s="169"/>
      <c r="VXB34" s="169"/>
      <c r="VXC34" s="169"/>
      <c r="VXD34" s="169"/>
      <c r="VXE34" s="169"/>
      <c r="VXF34" s="169"/>
      <c r="VXG34" s="169"/>
      <c r="VXH34" s="169"/>
      <c r="VXI34" s="169"/>
      <c r="VXJ34" s="169"/>
      <c r="VXK34" s="169"/>
      <c r="VXL34" s="169"/>
      <c r="VXM34" s="169"/>
      <c r="VXN34" s="169"/>
      <c r="VXO34" s="169"/>
      <c r="VXP34" s="169"/>
      <c r="VXQ34" s="169"/>
      <c r="VXR34" s="169"/>
      <c r="VXS34" s="169"/>
      <c r="VXT34" s="169"/>
      <c r="VXU34" s="169"/>
      <c r="VXV34" s="169"/>
      <c r="VXW34" s="169"/>
      <c r="VXX34" s="169"/>
      <c r="VXY34" s="169"/>
      <c r="VXZ34" s="169"/>
      <c r="VYA34" s="169"/>
      <c r="VYB34" s="169"/>
      <c r="VYC34" s="169"/>
      <c r="VYD34" s="169"/>
      <c r="VYE34" s="169"/>
      <c r="VYF34" s="169"/>
      <c r="VYG34" s="169"/>
      <c r="VYH34" s="169"/>
      <c r="VYI34" s="169"/>
      <c r="VYJ34" s="169"/>
      <c r="VYK34" s="169"/>
      <c r="VYL34" s="169"/>
      <c r="VYM34" s="169"/>
      <c r="VYN34" s="169"/>
      <c r="VYO34" s="169"/>
      <c r="VYP34" s="169"/>
      <c r="VYQ34" s="169"/>
      <c r="VYR34" s="169"/>
      <c r="VYS34" s="169"/>
      <c r="VYT34" s="169"/>
      <c r="VYU34" s="169"/>
      <c r="VYV34" s="169"/>
      <c r="VYW34" s="169"/>
      <c r="VYX34" s="169"/>
      <c r="VYY34" s="169"/>
      <c r="VYZ34" s="169"/>
      <c r="VZA34" s="169"/>
      <c r="VZB34" s="169"/>
      <c r="VZC34" s="169"/>
      <c r="VZD34" s="169"/>
      <c r="VZE34" s="169"/>
      <c r="VZF34" s="169"/>
      <c r="VZG34" s="169"/>
      <c r="VZH34" s="169"/>
      <c r="VZI34" s="169"/>
      <c r="VZJ34" s="169"/>
      <c r="VZK34" s="169"/>
      <c r="VZL34" s="169"/>
      <c r="VZM34" s="169"/>
      <c r="VZN34" s="169"/>
      <c r="VZO34" s="169"/>
      <c r="VZP34" s="169"/>
      <c r="VZQ34" s="169"/>
      <c r="VZR34" s="169"/>
      <c r="VZS34" s="169"/>
      <c r="VZT34" s="169"/>
      <c r="VZU34" s="169"/>
      <c r="VZV34" s="169"/>
      <c r="VZW34" s="169"/>
      <c r="VZX34" s="169"/>
      <c r="VZY34" s="169"/>
      <c r="VZZ34" s="169"/>
      <c r="WAA34" s="169"/>
      <c r="WAB34" s="169"/>
      <c r="WAC34" s="169"/>
      <c r="WAD34" s="169"/>
      <c r="WAE34" s="169"/>
      <c r="WAF34" s="169"/>
      <c r="WAG34" s="169"/>
      <c r="WAH34" s="169"/>
      <c r="WAI34" s="169"/>
      <c r="WAJ34" s="169"/>
      <c r="WAK34" s="169"/>
      <c r="WAL34" s="169"/>
      <c r="WAM34" s="169"/>
      <c r="WAN34" s="169"/>
      <c r="WAO34" s="169"/>
      <c r="WAP34" s="169"/>
      <c r="WAQ34" s="169"/>
      <c r="WAR34" s="169"/>
      <c r="WAS34" s="169"/>
      <c r="WAT34" s="169"/>
      <c r="WAU34" s="169"/>
      <c r="WAV34" s="169"/>
      <c r="WAW34" s="169"/>
      <c r="WAX34" s="169"/>
      <c r="WAY34" s="169"/>
      <c r="WAZ34" s="169"/>
      <c r="WBA34" s="169"/>
      <c r="WBB34" s="169"/>
      <c r="WBC34" s="169"/>
      <c r="WBD34" s="169"/>
      <c r="WBE34" s="169"/>
      <c r="WBF34" s="169"/>
      <c r="WBG34" s="169"/>
      <c r="WBH34" s="169"/>
      <c r="WBI34" s="169"/>
      <c r="WBJ34" s="169"/>
      <c r="WBK34" s="169"/>
      <c r="WBL34" s="169"/>
      <c r="WBM34" s="169"/>
      <c r="WBN34" s="169"/>
      <c r="WBO34" s="169"/>
      <c r="WBP34" s="169"/>
      <c r="WBQ34" s="169"/>
      <c r="WBR34" s="169"/>
      <c r="WBS34" s="169"/>
      <c r="WBT34" s="169"/>
      <c r="WBU34" s="169"/>
      <c r="WBV34" s="169"/>
      <c r="WBW34" s="169"/>
      <c r="WBX34" s="169"/>
      <c r="WBY34" s="169"/>
      <c r="WBZ34" s="169"/>
      <c r="WCA34" s="169"/>
      <c r="WCB34" s="169"/>
      <c r="WCC34" s="169"/>
      <c r="WCD34" s="169"/>
      <c r="WCE34" s="169"/>
      <c r="WCF34" s="169"/>
      <c r="WCG34" s="169"/>
      <c r="WCH34" s="169"/>
      <c r="WCI34" s="169"/>
      <c r="WCJ34" s="169"/>
      <c r="WCK34" s="169"/>
      <c r="WCL34" s="169"/>
      <c r="WCM34" s="169"/>
      <c r="WCN34" s="169"/>
      <c r="WCO34" s="169"/>
      <c r="WCP34" s="169"/>
      <c r="WCQ34" s="169"/>
      <c r="WCR34" s="169"/>
      <c r="WCS34" s="169"/>
      <c r="WCT34" s="169"/>
      <c r="WCU34" s="169"/>
      <c r="WCV34" s="169"/>
      <c r="WCW34" s="169"/>
      <c r="WCX34" s="169"/>
      <c r="WCY34" s="169"/>
      <c r="WCZ34" s="169"/>
      <c r="WDA34" s="169"/>
      <c r="WDB34" s="169"/>
      <c r="WDC34" s="169"/>
      <c r="WDD34" s="169"/>
      <c r="WDE34" s="169"/>
      <c r="WDF34" s="169"/>
      <c r="WDG34" s="169"/>
      <c r="WDH34" s="169"/>
      <c r="WDI34" s="169"/>
      <c r="WDJ34" s="169"/>
      <c r="WDK34" s="169"/>
      <c r="WDL34" s="169"/>
      <c r="WDM34" s="169"/>
      <c r="WDN34" s="169"/>
      <c r="WDO34" s="169"/>
      <c r="WDP34" s="169"/>
      <c r="WDQ34" s="169"/>
      <c r="WDR34" s="169"/>
      <c r="WDS34" s="169"/>
      <c r="WDT34" s="169"/>
      <c r="WDU34" s="169"/>
      <c r="WDV34" s="169"/>
      <c r="WDW34" s="169"/>
      <c r="WDX34" s="169"/>
      <c r="WDY34" s="169"/>
      <c r="WDZ34" s="169"/>
      <c r="WEA34" s="169"/>
      <c r="WEB34" s="169"/>
      <c r="WEC34" s="169"/>
      <c r="WED34" s="169"/>
      <c r="WEE34" s="169"/>
      <c r="WEF34" s="169"/>
      <c r="WEG34" s="169"/>
      <c r="WEH34" s="169"/>
      <c r="WEI34" s="169"/>
      <c r="WEJ34" s="169"/>
      <c r="WEK34" s="169"/>
      <c r="WEL34" s="169"/>
      <c r="WEM34" s="169"/>
      <c r="WEN34" s="169"/>
      <c r="WEO34" s="169"/>
      <c r="WEP34" s="169"/>
      <c r="WEQ34" s="169"/>
      <c r="WER34" s="169"/>
      <c r="WES34" s="169"/>
      <c r="WET34" s="169"/>
      <c r="WEU34" s="169"/>
      <c r="WEV34" s="169"/>
      <c r="WEW34" s="169"/>
      <c r="WEX34" s="169"/>
      <c r="WEY34" s="169"/>
      <c r="WEZ34" s="169"/>
      <c r="WFA34" s="169"/>
      <c r="WFB34" s="169"/>
      <c r="WFC34" s="169"/>
      <c r="WFD34" s="169"/>
      <c r="WFE34" s="169"/>
      <c r="WFF34" s="169"/>
      <c r="WFG34" s="169"/>
      <c r="WFH34" s="169"/>
      <c r="WFI34" s="169"/>
      <c r="WFJ34" s="169"/>
      <c r="WFK34" s="169"/>
      <c r="WFL34" s="169"/>
      <c r="WFM34" s="169"/>
      <c r="WFN34" s="169"/>
      <c r="WFO34" s="169"/>
      <c r="WFP34" s="169"/>
      <c r="WFQ34" s="169"/>
      <c r="WFR34" s="169"/>
      <c r="WFS34" s="169"/>
      <c r="WFT34" s="169"/>
      <c r="WFU34" s="169"/>
      <c r="WFV34" s="169"/>
      <c r="WFW34" s="169"/>
      <c r="WFX34" s="169"/>
      <c r="WFY34" s="169"/>
      <c r="WFZ34" s="169"/>
      <c r="WGA34" s="169"/>
      <c r="WGB34" s="169"/>
      <c r="WGC34" s="169"/>
      <c r="WGD34" s="169"/>
      <c r="WGE34" s="169"/>
      <c r="WGF34" s="169"/>
      <c r="WGG34" s="169"/>
      <c r="WGH34" s="169"/>
      <c r="WGI34" s="169"/>
      <c r="WGJ34" s="169"/>
      <c r="WGK34" s="169"/>
      <c r="WGL34" s="169"/>
      <c r="WGM34" s="169"/>
      <c r="WGN34" s="169"/>
      <c r="WGO34" s="169"/>
      <c r="WGP34" s="169"/>
      <c r="WGQ34" s="169"/>
      <c r="WGR34" s="169"/>
      <c r="WGS34" s="169"/>
      <c r="WGT34" s="169"/>
      <c r="WGU34" s="169"/>
      <c r="WGV34" s="169"/>
      <c r="WGW34" s="169"/>
      <c r="WGX34" s="169"/>
      <c r="WGY34" s="169"/>
      <c r="WGZ34" s="169"/>
      <c r="WHA34" s="169"/>
      <c r="WHB34" s="169"/>
      <c r="WHC34" s="169"/>
      <c r="WHD34" s="169"/>
      <c r="WHE34" s="169"/>
      <c r="WHF34" s="169"/>
      <c r="WHG34" s="169"/>
      <c r="WHH34" s="169"/>
      <c r="WHI34" s="169"/>
      <c r="WHJ34" s="169"/>
      <c r="WHK34" s="169"/>
      <c r="WHL34" s="169"/>
      <c r="WHM34" s="169"/>
      <c r="WHN34" s="169"/>
      <c r="WHO34" s="169"/>
      <c r="WHP34" s="169"/>
      <c r="WHQ34" s="169"/>
      <c r="WHR34" s="169"/>
      <c r="WHS34" s="169"/>
      <c r="WHT34" s="169"/>
      <c r="WHU34" s="169"/>
      <c r="WHV34" s="169"/>
      <c r="WHW34" s="169"/>
      <c r="WHX34" s="169"/>
      <c r="WHY34" s="169"/>
      <c r="WHZ34" s="169"/>
      <c r="WIA34" s="169"/>
      <c r="WIB34" s="169"/>
      <c r="WIC34" s="169"/>
      <c r="WID34" s="169"/>
      <c r="WIE34" s="169"/>
      <c r="WIF34" s="169"/>
      <c r="WIG34" s="169"/>
      <c r="WIH34" s="169"/>
      <c r="WII34" s="169"/>
      <c r="WIJ34" s="169"/>
      <c r="WIK34" s="169"/>
      <c r="WIL34" s="169"/>
      <c r="WIM34" s="169"/>
      <c r="WIN34" s="169"/>
      <c r="WIO34" s="169"/>
      <c r="WIP34" s="169"/>
      <c r="WIQ34" s="169"/>
      <c r="WIR34" s="169"/>
      <c r="WIS34" s="169"/>
      <c r="WIT34" s="169"/>
      <c r="WIU34" s="169"/>
      <c r="WIV34" s="169"/>
      <c r="WIW34" s="169"/>
      <c r="WIX34" s="169"/>
      <c r="WIY34" s="169"/>
      <c r="WIZ34" s="169"/>
      <c r="WJA34" s="169"/>
      <c r="WJB34" s="169"/>
      <c r="WJC34" s="169"/>
      <c r="WJD34" s="169"/>
      <c r="WJE34" s="169"/>
      <c r="WJF34" s="169"/>
      <c r="WJG34" s="169"/>
      <c r="WJH34" s="169"/>
      <c r="WJI34" s="169"/>
      <c r="WJJ34" s="169"/>
      <c r="WJK34" s="169"/>
      <c r="WJL34" s="169"/>
      <c r="WJM34" s="169"/>
      <c r="WJN34" s="169"/>
      <c r="WJO34" s="169"/>
      <c r="WJP34" s="169"/>
      <c r="WJQ34" s="169"/>
      <c r="WJR34" s="169"/>
      <c r="WJS34" s="169"/>
      <c r="WJT34" s="169"/>
      <c r="WJU34" s="169"/>
      <c r="WJV34" s="169"/>
      <c r="WJW34" s="169"/>
      <c r="WJX34" s="169"/>
      <c r="WJY34" s="169"/>
      <c r="WJZ34" s="169"/>
      <c r="WKA34" s="169"/>
      <c r="WKB34" s="169"/>
      <c r="WKC34" s="169"/>
      <c r="WKD34" s="169"/>
      <c r="WKE34" s="169"/>
      <c r="WKF34" s="169"/>
      <c r="WKG34" s="169"/>
      <c r="WKH34" s="169"/>
      <c r="WKI34" s="169"/>
      <c r="WKJ34" s="169"/>
      <c r="WKK34" s="169"/>
      <c r="WKL34" s="169"/>
      <c r="WKM34" s="169"/>
      <c r="WKN34" s="169"/>
      <c r="WKO34" s="169"/>
      <c r="WKP34" s="169"/>
      <c r="WKQ34" s="169"/>
      <c r="WKR34" s="169"/>
      <c r="WKS34" s="169"/>
      <c r="WKT34" s="169"/>
      <c r="WKU34" s="169"/>
      <c r="WKV34" s="169"/>
      <c r="WKW34" s="169"/>
      <c r="WKX34" s="169"/>
      <c r="WKY34" s="169"/>
      <c r="WKZ34" s="169"/>
      <c r="WLA34" s="169"/>
      <c r="WLB34" s="169"/>
      <c r="WLC34" s="169"/>
      <c r="WLD34" s="169"/>
      <c r="WLE34" s="169"/>
      <c r="WLF34" s="169"/>
      <c r="WLG34" s="169"/>
      <c r="WLH34" s="169"/>
      <c r="WLI34" s="169"/>
      <c r="WLJ34" s="169"/>
      <c r="WLK34" s="169"/>
      <c r="WLL34" s="169"/>
      <c r="WLM34" s="169"/>
      <c r="WLN34" s="169"/>
      <c r="WLO34" s="169"/>
      <c r="WLP34" s="169"/>
      <c r="WLQ34" s="169"/>
      <c r="WLR34" s="169"/>
      <c r="WLS34" s="169"/>
      <c r="WLT34" s="169"/>
      <c r="WLU34" s="169"/>
      <c r="WLV34" s="169"/>
      <c r="WLW34" s="169"/>
      <c r="WLX34" s="169"/>
      <c r="WLY34" s="169"/>
      <c r="WLZ34" s="169"/>
      <c r="WMA34" s="169"/>
      <c r="WMB34" s="169"/>
      <c r="WMC34" s="169"/>
      <c r="WMD34" s="169"/>
      <c r="WME34" s="169"/>
      <c r="WMF34" s="169"/>
      <c r="WMG34" s="169"/>
      <c r="WMH34" s="169"/>
      <c r="WMI34" s="169"/>
      <c r="WMJ34" s="169"/>
      <c r="WMK34" s="169"/>
      <c r="WML34" s="169"/>
      <c r="WMM34" s="169"/>
      <c r="WMN34" s="169"/>
      <c r="WMO34" s="169"/>
      <c r="WMP34" s="169"/>
      <c r="WMQ34" s="169"/>
      <c r="WMR34" s="169"/>
      <c r="WMS34" s="169"/>
      <c r="WMT34" s="169"/>
      <c r="WMU34" s="169"/>
      <c r="WMV34" s="169"/>
      <c r="WMW34" s="169"/>
      <c r="WMX34" s="169"/>
      <c r="WMY34" s="169"/>
      <c r="WMZ34" s="169"/>
      <c r="WNA34" s="169"/>
      <c r="WNB34" s="169"/>
      <c r="WNC34" s="169"/>
      <c r="WND34" s="169"/>
      <c r="WNE34" s="169"/>
      <c r="WNF34" s="169"/>
      <c r="WNG34" s="169"/>
      <c r="WNH34" s="169"/>
      <c r="WNI34" s="169"/>
      <c r="WNJ34" s="169"/>
      <c r="WNK34" s="169"/>
      <c r="WNL34" s="169"/>
      <c r="WNM34" s="169"/>
      <c r="WNN34" s="169"/>
      <c r="WNO34" s="169"/>
      <c r="WNP34" s="169"/>
      <c r="WNQ34" s="169"/>
      <c r="WNR34" s="169"/>
      <c r="WNS34" s="169"/>
      <c r="WNT34" s="169"/>
      <c r="WNU34" s="169"/>
      <c r="WNV34" s="169"/>
      <c r="WNW34" s="169"/>
      <c r="WNX34" s="169"/>
      <c r="WNY34" s="169"/>
      <c r="WNZ34" s="169"/>
      <c r="WOA34" s="169"/>
      <c r="WOB34" s="169"/>
      <c r="WOC34" s="169"/>
      <c r="WOD34" s="169"/>
      <c r="WOE34" s="169"/>
      <c r="WOF34" s="169"/>
      <c r="WOG34" s="169"/>
      <c r="WOH34" s="169"/>
      <c r="WOI34" s="169"/>
      <c r="WOJ34" s="169"/>
      <c r="WOK34" s="169"/>
      <c r="WOL34" s="169"/>
      <c r="WOM34" s="169"/>
      <c r="WON34" s="169"/>
      <c r="WOO34" s="169"/>
      <c r="WOP34" s="169"/>
      <c r="WOQ34" s="169"/>
      <c r="WOR34" s="169"/>
      <c r="WOS34" s="169"/>
      <c r="WOT34" s="169"/>
      <c r="WOU34" s="169"/>
      <c r="WOV34" s="169"/>
      <c r="WOW34" s="169"/>
      <c r="WOX34" s="169"/>
      <c r="WOY34" s="169"/>
      <c r="WOZ34" s="169"/>
      <c r="WPA34" s="169"/>
      <c r="WPB34" s="169"/>
      <c r="WPC34" s="169"/>
      <c r="WPD34" s="169"/>
      <c r="WPE34" s="169"/>
      <c r="WPF34" s="169"/>
      <c r="WPG34" s="169"/>
      <c r="WPH34" s="169"/>
      <c r="WPI34" s="169"/>
      <c r="WPJ34" s="169"/>
      <c r="WPK34" s="169"/>
      <c r="WPL34" s="169"/>
      <c r="WPM34" s="169"/>
      <c r="WPN34" s="169"/>
      <c r="WPO34" s="169"/>
      <c r="WPP34" s="169"/>
      <c r="WPQ34" s="169"/>
      <c r="WPR34" s="169"/>
      <c r="WPS34" s="169"/>
      <c r="WPT34" s="169"/>
      <c r="WPU34" s="169"/>
      <c r="WPV34" s="169"/>
      <c r="WPW34" s="169"/>
      <c r="WPX34" s="169"/>
      <c r="WPY34" s="169"/>
      <c r="WPZ34" s="169"/>
      <c r="WQA34" s="169"/>
      <c r="WQB34" s="169"/>
      <c r="WQC34" s="169"/>
      <c r="WQD34" s="169"/>
      <c r="WQE34" s="169"/>
      <c r="WQF34" s="169"/>
      <c r="WQG34" s="169"/>
      <c r="WQH34" s="169"/>
      <c r="WQI34" s="169"/>
      <c r="WQJ34" s="169"/>
      <c r="WQK34" s="169"/>
      <c r="WQL34" s="169"/>
      <c r="WQM34" s="169"/>
      <c r="WQN34" s="169"/>
      <c r="WQO34" s="169"/>
      <c r="WQP34" s="169"/>
      <c r="WQQ34" s="169"/>
      <c r="WQR34" s="169"/>
      <c r="WQS34" s="169"/>
      <c r="WQT34" s="169"/>
      <c r="WQU34" s="169"/>
      <c r="WQV34" s="169"/>
      <c r="WQW34" s="169"/>
      <c r="WQX34" s="169"/>
      <c r="WQY34" s="169"/>
      <c r="WQZ34" s="169"/>
      <c r="WRA34" s="169"/>
      <c r="WRB34" s="169"/>
      <c r="WRC34" s="169"/>
      <c r="WRD34" s="169"/>
      <c r="WRE34" s="169"/>
      <c r="WRF34" s="169"/>
      <c r="WRG34" s="169"/>
      <c r="WRH34" s="169"/>
      <c r="WRI34" s="169"/>
      <c r="WRJ34" s="169"/>
      <c r="WRK34" s="169"/>
      <c r="WRL34" s="169"/>
      <c r="WRM34" s="169"/>
      <c r="WRN34" s="169"/>
      <c r="WRO34" s="169"/>
      <c r="WRP34" s="169"/>
      <c r="WRQ34" s="169"/>
      <c r="WRR34" s="169"/>
      <c r="WRS34" s="169"/>
      <c r="WRT34" s="169"/>
      <c r="WRU34" s="169"/>
      <c r="WRV34" s="169"/>
      <c r="WRW34" s="169"/>
      <c r="WRX34" s="169"/>
      <c r="WRY34" s="169"/>
      <c r="WRZ34" s="169"/>
      <c r="WSA34" s="169"/>
      <c r="WSB34" s="169"/>
      <c r="WSC34" s="169"/>
      <c r="WSD34" s="169"/>
      <c r="WSE34" s="169"/>
      <c r="WSF34" s="169"/>
      <c r="WSG34" s="169"/>
      <c r="WSH34" s="169"/>
      <c r="WSI34" s="169"/>
      <c r="WSJ34" s="169"/>
      <c r="WSK34" s="169"/>
      <c r="WSL34" s="169"/>
      <c r="WSM34" s="169"/>
      <c r="WSN34" s="169"/>
      <c r="WSO34" s="169"/>
      <c r="WSP34" s="169"/>
      <c r="WSQ34" s="169"/>
      <c r="WSR34" s="169"/>
      <c r="WSS34" s="169"/>
      <c r="WST34" s="169"/>
      <c r="WSU34" s="169"/>
      <c r="WSV34" s="169"/>
      <c r="WSW34" s="169"/>
      <c r="WSX34" s="169"/>
      <c r="WSY34" s="169"/>
      <c r="WSZ34" s="169"/>
      <c r="WTA34" s="169"/>
      <c r="WTB34" s="169"/>
      <c r="WTC34" s="169"/>
      <c r="WTD34" s="169"/>
      <c r="WTE34" s="169"/>
      <c r="WTF34" s="169"/>
      <c r="WTG34" s="169"/>
      <c r="WTH34" s="169"/>
      <c r="WTI34" s="169"/>
      <c r="WTJ34" s="169"/>
      <c r="WTK34" s="169"/>
      <c r="WTL34" s="169"/>
      <c r="WTM34" s="169"/>
      <c r="WTN34" s="169"/>
      <c r="WTO34" s="169"/>
      <c r="WTP34" s="169"/>
      <c r="WTQ34" s="169"/>
      <c r="WTR34" s="169"/>
      <c r="WTS34" s="169"/>
      <c r="WTT34" s="169"/>
      <c r="WTU34" s="169"/>
      <c r="WTV34" s="169"/>
      <c r="WTW34" s="169"/>
      <c r="WTX34" s="169"/>
      <c r="WTY34" s="169"/>
      <c r="WTZ34" s="169"/>
      <c r="WUA34" s="169"/>
      <c r="WUB34" s="169"/>
      <c r="WUC34" s="169"/>
      <c r="WUD34" s="169"/>
      <c r="WUE34" s="169"/>
      <c r="WUF34" s="169"/>
      <c r="WUG34" s="169"/>
      <c r="WUH34" s="169"/>
      <c r="WUI34" s="169"/>
      <c r="WUJ34" s="169"/>
      <c r="WUK34" s="169"/>
      <c r="WUL34" s="169"/>
      <c r="WUM34" s="169"/>
      <c r="WUN34" s="169"/>
      <c r="WUO34" s="169"/>
      <c r="WUP34" s="169"/>
      <c r="WUQ34" s="169"/>
      <c r="WUR34" s="169"/>
      <c r="WUS34" s="169"/>
      <c r="WUT34" s="169"/>
      <c r="WUU34" s="169"/>
      <c r="WUV34" s="169"/>
      <c r="WUW34" s="169"/>
      <c r="WUX34" s="169"/>
      <c r="WUY34" s="169"/>
      <c r="WUZ34" s="169"/>
      <c r="WVA34" s="169"/>
      <c r="WVB34" s="169"/>
      <c r="WVC34" s="169"/>
      <c r="WVD34" s="169"/>
      <c r="WVE34" s="169"/>
      <c r="WVF34" s="169"/>
      <c r="WVG34" s="169"/>
      <c r="WVH34" s="169"/>
      <c r="WVI34" s="169"/>
      <c r="WVJ34" s="169"/>
      <c r="WVK34" s="169"/>
      <c r="WVL34" s="169"/>
      <c r="WVM34" s="169"/>
      <c r="WVN34" s="169"/>
      <c r="WVO34" s="169"/>
      <c r="WVP34" s="169"/>
      <c r="WVQ34" s="169"/>
      <c r="WVR34" s="169"/>
      <c r="WVS34" s="169"/>
      <c r="WVT34" s="169"/>
      <c r="WVU34" s="169"/>
      <c r="WVV34" s="169"/>
      <c r="WVW34" s="169"/>
      <c r="WVX34" s="169"/>
      <c r="WVY34" s="169"/>
      <c r="WVZ34" s="169"/>
      <c r="WWA34" s="169"/>
      <c r="WWB34" s="169"/>
      <c r="WWC34" s="169"/>
      <c r="WWD34" s="169"/>
      <c r="WWE34" s="169"/>
      <c r="WWF34" s="169"/>
      <c r="WWG34" s="169"/>
      <c r="WWH34" s="169"/>
      <c r="WWI34" s="169"/>
      <c r="WWJ34" s="169"/>
      <c r="WWK34" s="169"/>
      <c r="WWL34" s="169"/>
      <c r="WWM34" s="169"/>
      <c r="WWN34" s="169"/>
      <c r="WWO34" s="169"/>
      <c r="WWP34" s="169"/>
      <c r="WWQ34" s="169"/>
      <c r="WWR34" s="169"/>
      <c r="WWS34" s="169"/>
      <c r="WWT34" s="169"/>
      <c r="WWU34" s="169"/>
      <c r="WWV34" s="169"/>
      <c r="WWW34" s="169"/>
      <c r="WWX34" s="169"/>
      <c r="WWY34" s="169"/>
      <c r="WWZ34" s="169"/>
      <c r="WXA34" s="169"/>
      <c r="WXB34" s="169"/>
      <c r="WXC34" s="169"/>
      <c r="WXD34" s="169"/>
      <c r="WXE34" s="169"/>
      <c r="WXF34" s="169"/>
      <c r="WXG34" s="169"/>
      <c r="WXH34" s="169"/>
      <c r="WXI34" s="169"/>
      <c r="WXJ34" s="169"/>
      <c r="WXK34" s="169"/>
      <c r="WXL34" s="169"/>
      <c r="WXM34" s="169"/>
      <c r="WXN34" s="169"/>
      <c r="WXO34" s="169"/>
      <c r="WXP34" s="169"/>
      <c r="WXQ34" s="169"/>
      <c r="WXR34" s="169"/>
      <c r="WXS34" s="169"/>
      <c r="WXT34" s="169"/>
      <c r="WXU34" s="169"/>
      <c r="WXV34" s="169"/>
      <c r="WXW34" s="169"/>
      <c r="WXX34" s="169"/>
      <c r="WXY34" s="169"/>
      <c r="WXZ34" s="169"/>
      <c r="WYA34" s="169"/>
      <c r="WYB34" s="169"/>
      <c r="WYC34" s="169"/>
      <c r="WYD34" s="169"/>
      <c r="WYE34" s="169"/>
      <c r="WYF34" s="169"/>
      <c r="WYG34" s="169"/>
      <c r="WYH34" s="169"/>
      <c r="WYI34" s="169"/>
      <c r="WYJ34" s="169"/>
      <c r="WYK34" s="169"/>
      <c r="WYL34" s="169"/>
      <c r="WYM34" s="169"/>
      <c r="WYN34" s="169"/>
      <c r="WYO34" s="169"/>
      <c r="WYP34" s="169"/>
      <c r="WYQ34" s="169"/>
      <c r="WYR34" s="169"/>
      <c r="WYS34" s="169"/>
      <c r="WYT34" s="169"/>
      <c r="WYU34" s="169"/>
      <c r="WYV34" s="169"/>
      <c r="WYW34" s="169"/>
      <c r="WYX34" s="169"/>
      <c r="WYY34" s="169"/>
      <c r="WYZ34" s="169"/>
      <c r="WZA34" s="169"/>
      <c r="WZB34" s="169"/>
      <c r="WZC34" s="169"/>
      <c r="WZD34" s="169"/>
      <c r="WZE34" s="169"/>
      <c r="WZF34" s="169"/>
      <c r="WZG34" s="169"/>
      <c r="WZH34" s="169"/>
      <c r="WZI34" s="169"/>
      <c r="WZJ34" s="169"/>
      <c r="WZK34" s="169"/>
      <c r="WZL34" s="169"/>
      <c r="WZM34" s="169"/>
      <c r="WZN34" s="169"/>
      <c r="WZO34" s="169"/>
      <c r="WZP34" s="169"/>
      <c r="WZQ34" s="169"/>
      <c r="WZR34" s="169"/>
      <c r="WZS34" s="169"/>
      <c r="WZT34" s="169"/>
      <c r="WZU34" s="169"/>
      <c r="WZV34" s="169"/>
      <c r="WZW34" s="169"/>
      <c r="WZX34" s="169"/>
      <c r="WZY34" s="169"/>
      <c r="WZZ34" s="169"/>
      <c r="XAA34" s="169"/>
      <c r="XAB34" s="169"/>
      <c r="XAC34" s="169"/>
      <c r="XAD34" s="169"/>
      <c r="XAE34" s="169"/>
      <c r="XAF34" s="169"/>
      <c r="XAG34" s="169"/>
      <c r="XAH34" s="169"/>
      <c r="XAI34" s="169"/>
      <c r="XAJ34" s="169"/>
      <c r="XAK34" s="169"/>
      <c r="XAL34" s="169"/>
      <c r="XAM34" s="169"/>
      <c r="XAN34" s="169"/>
      <c r="XAO34" s="169"/>
      <c r="XAP34" s="169"/>
      <c r="XAQ34" s="169"/>
      <c r="XAR34" s="169"/>
      <c r="XAS34" s="169"/>
      <c r="XAT34" s="169"/>
      <c r="XAU34" s="169"/>
      <c r="XAV34" s="169"/>
      <c r="XAW34" s="169"/>
      <c r="XAX34" s="169"/>
      <c r="XAY34" s="169"/>
      <c r="XAZ34" s="169"/>
      <c r="XBA34" s="169"/>
      <c r="XBB34" s="169"/>
      <c r="XBC34" s="169"/>
      <c r="XBD34" s="169"/>
      <c r="XBE34" s="169"/>
      <c r="XBF34" s="169"/>
      <c r="XBG34" s="169"/>
      <c r="XBH34" s="169"/>
      <c r="XBI34" s="169"/>
      <c r="XBJ34" s="169"/>
      <c r="XBK34" s="169"/>
      <c r="XBL34" s="169"/>
      <c r="XBM34" s="169"/>
      <c r="XBN34" s="169"/>
      <c r="XBO34" s="169"/>
      <c r="XBP34" s="169"/>
      <c r="XBQ34" s="169"/>
      <c r="XBR34" s="169"/>
      <c r="XBS34" s="169"/>
      <c r="XBT34" s="169"/>
      <c r="XBU34" s="169"/>
      <c r="XBV34" s="169"/>
      <c r="XBW34" s="169"/>
      <c r="XBX34" s="169"/>
      <c r="XBY34" s="169"/>
      <c r="XBZ34" s="169"/>
      <c r="XCA34" s="169"/>
      <c r="XCB34" s="169"/>
      <c r="XCC34" s="169"/>
      <c r="XCD34" s="169"/>
      <c r="XCE34" s="169"/>
      <c r="XCF34" s="169"/>
      <c r="XCG34" s="169"/>
      <c r="XCH34" s="169"/>
      <c r="XCI34" s="169"/>
      <c r="XCJ34" s="169"/>
      <c r="XCK34" s="169"/>
      <c r="XCL34" s="169"/>
      <c r="XCM34" s="169"/>
      <c r="XCN34" s="169"/>
      <c r="XCO34" s="169"/>
      <c r="XCP34" s="169"/>
      <c r="XCQ34" s="169"/>
      <c r="XCR34" s="169"/>
      <c r="XCS34" s="169"/>
      <c r="XCT34" s="169"/>
      <c r="XCU34" s="169"/>
      <c r="XCV34" s="169"/>
      <c r="XCW34" s="169"/>
      <c r="XCX34" s="169"/>
      <c r="XCY34" s="169"/>
      <c r="XCZ34" s="169"/>
      <c r="XDA34" s="169"/>
      <c r="XDB34" s="169"/>
      <c r="XDC34" s="169"/>
      <c r="XDD34" s="169"/>
      <c r="XDE34" s="169"/>
      <c r="XDF34" s="169"/>
      <c r="XDG34" s="169"/>
      <c r="XDH34" s="169"/>
      <c r="XDI34" s="169"/>
      <c r="XDJ34" s="169"/>
      <c r="XDK34" s="169"/>
      <c r="XDL34" s="169"/>
      <c r="XDM34" s="169"/>
      <c r="XDN34" s="169"/>
      <c r="XDO34" s="169"/>
      <c r="XDP34" s="169"/>
      <c r="XDQ34" s="169"/>
      <c r="XDR34" s="169"/>
      <c r="XDS34" s="169"/>
      <c r="XDT34" s="169"/>
      <c r="XDU34" s="169"/>
      <c r="XDV34" s="169"/>
      <c r="XDW34" s="169"/>
      <c r="XDX34" s="169"/>
      <c r="XDY34" s="169"/>
      <c r="XDZ34" s="169"/>
      <c r="XEA34" s="169"/>
      <c r="XEB34" s="169"/>
      <c r="XEC34" s="169"/>
      <c r="XED34" s="169"/>
      <c r="XEE34" s="169"/>
      <c r="XEF34" s="169"/>
      <c r="XEG34" s="169"/>
      <c r="XEH34" s="169"/>
      <c r="XEI34" s="169"/>
      <c r="XEJ34" s="169"/>
      <c r="XEK34" s="169"/>
      <c r="XEL34" s="169"/>
      <c r="XEM34" s="169"/>
      <c r="XEN34" s="169"/>
      <c r="XEO34" s="169"/>
      <c r="XEP34" s="169"/>
      <c r="XEQ34" s="169"/>
      <c r="XER34" s="169"/>
      <c r="XES34" s="169"/>
      <c r="XET34" s="169"/>
      <c r="XEU34" s="169"/>
      <c r="XEV34" s="169"/>
      <c r="XEW34" s="169"/>
      <c r="XEX34" s="169"/>
      <c r="XEY34" s="169"/>
      <c r="XEZ34" s="169"/>
      <c r="XFA34" s="169"/>
      <c r="XFB34" s="169"/>
      <c r="XFC34" s="169"/>
    </row>
  </sheetData>
  <mergeCells count="32">
    <mergeCell ref="H19:H20"/>
    <mergeCell ref="I19:J19"/>
    <mergeCell ref="A8:C8"/>
    <mergeCell ref="D8:J8"/>
    <mergeCell ref="A2:C2"/>
    <mergeCell ref="D2:J2"/>
    <mergeCell ref="A3:C3"/>
    <mergeCell ref="D3:J3"/>
    <mergeCell ref="A4:C4"/>
    <mergeCell ref="D4:J4"/>
    <mergeCell ref="A5:C5"/>
    <mergeCell ref="D5:J5"/>
    <mergeCell ref="A6:C6"/>
    <mergeCell ref="D6:J6"/>
    <mergeCell ref="A7:C7"/>
    <mergeCell ref="D7:J7"/>
    <mergeCell ref="A13:R13"/>
    <mergeCell ref="A15:R15"/>
    <mergeCell ref="N18:N20"/>
    <mergeCell ref="O18:O19"/>
    <mergeCell ref="A18:A20"/>
    <mergeCell ref="B18:B20"/>
    <mergeCell ref="C18:C20"/>
    <mergeCell ref="D18:M18"/>
    <mergeCell ref="K19:K20"/>
    <mergeCell ref="L19:M19"/>
    <mergeCell ref="P18:P20"/>
    <mergeCell ref="Q18:Q20"/>
    <mergeCell ref="R18:R20"/>
    <mergeCell ref="D19:D20"/>
    <mergeCell ref="E19:E20"/>
    <mergeCell ref="F19:G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2022 общий</vt:lpstr>
      <vt:lpstr>izm1</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2022-01-18T10:20:17Z</dcterms:modified>
</cp:coreProperties>
</file>