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2995" windowHeight="10050" activeTab="2"/>
  </bookViews>
  <sheets>
    <sheet name="План 2019 общий" sheetId="1" r:id="rId1"/>
    <sheet name="СМП" sheetId="2" r:id="rId2"/>
    <sheet name="изм.4 от 31.01.2018" sheetId="5" r:id="rId3"/>
  </sheets>
  <definedNames>
    <definedName name="_GoBack" localSheetId="2">'изм.4 от 31.01.2018'!#REF!</definedName>
    <definedName name="_GoBack" localSheetId="0">'План 2019 общий'!#REF!</definedName>
    <definedName name="_xlnm._FilterDatabase" localSheetId="2" hidden="1">'изм.4 от 31.01.2018'!$A$17:$Q$32</definedName>
    <definedName name="_xlnm._FilterDatabase" localSheetId="0" hidden="1">'План 2019 общий'!$A$17:$Q$146</definedName>
    <definedName name="OLE_LINK1" localSheetId="2">'изм.4 от 31.01.2018'!#REF!</definedName>
    <definedName name="OLE_LINK1" localSheetId="0">'План 2019 общий'!#REF!</definedName>
    <definedName name="_xlnm.Print_Area" localSheetId="2">'изм.4 от 31.01.2018'!$A$2:$Q$33</definedName>
    <definedName name="_xlnm.Print_Area" localSheetId="0">'План 2019 общий'!$A$2:$Q$153</definedName>
    <definedName name="_xlnm.Print_Area" localSheetId="1">СМП!$A$1:$O$86</definedName>
  </definedNames>
  <calcPr calcId="145621"/>
</workbook>
</file>

<file path=xl/calcChain.xml><?xml version="1.0" encoding="utf-8"?>
<calcChain xmlns="http://schemas.openxmlformats.org/spreadsheetml/2006/main">
  <c r="K60" i="1" l="1"/>
  <c r="K57" i="1"/>
  <c r="K56" i="1"/>
  <c r="K54" i="1"/>
  <c r="K53" i="1"/>
  <c r="K52" i="1"/>
  <c r="K51" i="1"/>
  <c r="K50" i="1"/>
  <c r="K49" i="1"/>
  <c r="K48" i="1"/>
  <c r="K45" i="1"/>
  <c r="K33" i="1"/>
  <c r="K32" i="1"/>
  <c r="K31" i="1"/>
</calcChain>
</file>

<file path=xl/comments1.xml><?xml version="1.0" encoding="utf-8"?>
<comments xmlns="http://schemas.openxmlformats.org/spreadsheetml/2006/main">
  <authors>
    <author>Автор</author>
  </authors>
  <commentList>
    <comment ref="K60" authorId="0">
      <text>
        <r>
          <rPr>
            <b/>
            <sz val="9"/>
            <color indexed="81"/>
            <rFont val="Tahoma"/>
            <family val="2"/>
            <charset val="204"/>
          </rPr>
          <t>Автор:</t>
        </r>
        <r>
          <rPr>
            <sz val="9"/>
            <color indexed="81"/>
            <rFont val="Tahoma"/>
            <family val="2"/>
            <charset val="204"/>
          </rPr>
          <t xml:space="preserve">
закупка будет в евро  50 800 EUR</t>
        </r>
      </text>
    </comment>
  </commentList>
</comments>
</file>

<file path=xl/sharedStrings.xml><?xml version="1.0" encoding="utf-8"?>
<sst xmlns="http://schemas.openxmlformats.org/spreadsheetml/2006/main" count="1873" uniqueCount="279">
  <si>
    <t xml:space="preserve">ПЛАН ЗАКУПКИ ТОВАРОВ, РАБОТ, УСЛУГ </t>
  </si>
  <si>
    <t>на 2019 год</t>
  </si>
  <si>
    <t>Наименование заказчика</t>
  </si>
  <si>
    <t>ООО "СГЭС"</t>
  </si>
  <si>
    <t xml:space="preserve">Адрес местонахождения заказчика </t>
  </si>
  <si>
    <t>628404 Ханты-Мансийский автономный округ-Югра, город Сургут, шоссе Нефтеюганское, дом 15.</t>
  </si>
  <si>
    <t>Телефон заказчика</t>
  </si>
  <si>
    <t>(3462)52-46-00</t>
  </si>
  <si>
    <t>Электронная почта заказчика</t>
  </si>
  <si>
    <t>zakupki_sges@surgutges.ru</t>
  </si>
  <si>
    <t>ИНН</t>
  </si>
  <si>
    <t>КПП</t>
  </si>
  <si>
    <t>ОКАТО</t>
  </si>
  <si>
    <t>Порядковый номер</t>
  </si>
  <si>
    <t>Код ОКВЭД2</t>
  </si>
  <si>
    <t>Код ОКПД2</t>
  </si>
  <si>
    <t>Условия договора</t>
  </si>
  <si>
    <t>Способ закупки</t>
  </si>
  <si>
    <t xml:space="preserve">Закупка в электронной форме </t>
  </si>
  <si>
    <t>Предмет договора</t>
  </si>
  <si>
    <t xml:space="preserve">Минимально необходимые требования, предъявляемые к закупаемым товарам, (работам, услугам) </t>
  </si>
  <si>
    <t>Единица измерения</t>
  </si>
  <si>
    <t>Сведения о количестве (объеме)</t>
  </si>
  <si>
    <t>Регион поставки товаров, (выполнения работ, оказания услуг)</t>
  </si>
  <si>
    <t xml:space="preserve">График осуществления процедур закупки </t>
  </si>
  <si>
    <t>Код ОКЕИ</t>
  </si>
  <si>
    <t>наименование</t>
  </si>
  <si>
    <t>Код ОКАТО</t>
  </si>
  <si>
    <t xml:space="preserve">Планируемая дата или период размещения извещения о закупке            (месяц, год) </t>
  </si>
  <si>
    <t>Срок исполнения договора 
(месяц, год) (это месяц окончания договора)</t>
  </si>
  <si>
    <t>да (нет)</t>
  </si>
  <si>
    <t>Участие субъектов МСП в закупке да/нет</t>
  </si>
  <si>
    <t>Закупка не учитывается в соответствии с п.7 ПП РФ от 11.12.2014 № 1352 ("Нет" или буква перечня исключений: "а", "б", "в"...)</t>
  </si>
  <si>
    <t>1 квартал</t>
  </si>
  <si>
    <t>42.22</t>
  </si>
  <si>
    <t>42.22.12</t>
  </si>
  <si>
    <t>Реконструкция сетей электроснабжения 0,4 кВ мкр. ПИКС</t>
  </si>
  <si>
    <t xml:space="preserve">в соответствии с техническим заданием </t>
  </si>
  <si>
    <t>условная единица</t>
  </si>
  <si>
    <t xml:space="preserve">Ханты-Мансийский Автономный округ - Югра </t>
  </si>
  <si>
    <t>декабрь 2019г</t>
  </si>
  <si>
    <t>запрос предложений в электронной форме</t>
  </si>
  <si>
    <t>да</t>
  </si>
  <si>
    <t>Реконструкция сетей электроснабжения 10 кВ, 0,4 кВ (ТП-345 Островского, ТП-282 Бажова, РП-149, РП-129, ТП-382 Энергетиков)</t>
  </si>
  <si>
    <t xml:space="preserve">да  </t>
  </si>
  <si>
    <t>Реконструкция сетей электроснабжения 10 кВ, 0,4 кВ (ТП-343 ТП-345, ТП-205, ТП-513, ТП-504, ТП-501, ТП-505, ТП-504, РП-105, ТП-401,БКТП-328, РП-105)</t>
  </si>
  <si>
    <t>42.22.22</t>
  </si>
  <si>
    <t xml:space="preserve">Строительство КЛ-10кВ  ТП-236 - БКТП-2х630  кВА  мкр.А; Монтаж оборудования БКТП-2х630 кВАмкр. А </t>
  </si>
  <si>
    <t>Реконструкция РП-119</t>
  </si>
  <si>
    <t>конкурс в электронной форме</t>
  </si>
  <si>
    <t>Реконструкция  оборудования ТП-206, ТП-207</t>
  </si>
  <si>
    <t>Реконструкция  оборудования ТП-311, ТП-314</t>
  </si>
  <si>
    <t>Реконструкция  оборудования ТП-317, ТП-876</t>
  </si>
  <si>
    <t>Строительство КЛ-10 кВ (ТП-24-ТП-876, РП-159-РП-115)</t>
  </si>
  <si>
    <t>Строительство КЛ-10кВ (ТП-864 - БКТП-429; ТП - 888 -  ТП-495; ТП - 888 -  ТП-495)</t>
  </si>
  <si>
    <t>Строительство КЛ-10 кв (от РП - 153 - ТП-884; мкр.36)</t>
  </si>
  <si>
    <t>Строительство КЛ-10кВ ТП-3(Туб.диспансер)-ТП-2 2х1250кВА мар.36</t>
  </si>
  <si>
    <t>71.20</t>
  </si>
  <si>
    <t xml:space="preserve">Инструментальные наблюдения  за  осадками фундаментов здания и дымовой трубы  котельной для теплоснабжения мкр.38 и 39 </t>
  </si>
  <si>
    <t>Техническое диагностирование кран-балки с подкрановыми путями на котельной для теплоснабжения мкр.№38 и №39</t>
  </si>
  <si>
    <t>33.12</t>
  </si>
  <si>
    <t>Капитальный ремонт перекачивающих насосов СЭ-2500 ст. №9,10</t>
  </si>
  <si>
    <t>45.2</t>
  </si>
  <si>
    <t>45.20.3</t>
  </si>
  <si>
    <t>Оказание услуг по автомойке транспорта</t>
  </si>
  <si>
    <t>в соответствии с техническим заданием</t>
  </si>
  <si>
    <t>усл,ед</t>
  </si>
  <si>
    <t>14.12.15.20</t>
  </si>
  <si>
    <t>Поставка спецодежды</t>
  </si>
  <si>
    <t xml:space="preserve">в соответствии с техническим заданием, сертификаты ЕАС и РОСС </t>
  </si>
  <si>
    <t>март 2019г.</t>
  </si>
  <si>
    <t>май 2019г.</t>
  </si>
  <si>
    <t>Запрос котировок в электронной форме</t>
  </si>
  <si>
    <t>32.99</t>
  </si>
  <si>
    <t>Поставка средств защиты от падения с высоты</t>
  </si>
  <si>
    <t>декабрь 2019г.</t>
  </si>
  <si>
    <t>71.2</t>
  </si>
  <si>
    <t>Разработка тома ПНООЛР, получение лимитов на отходы</t>
  </si>
  <si>
    <t>Техническое освидетельствование объектов ООО "СГЭС"</t>
  </si>
  <si>
    <t>запрос предложений</t>
  </si>
  <si>
    <t>нет</t>
  </si>
  <si>
    <t>62.02</t>
  </si>
  <si>
    <t>62.0</t>
  </si>
  <si>
    <t>Услуги на подписку Autodesk AutoCad (1 Year) 13 мест</t>
  </si>
  <si>
    <t>Услуги на лицензию Антивирус kaspersky security для почтовых серверов</t>
  </si>
  <si>
    <t>Услуги по защите информации, оказание услуг по техническому обслуживанию средств криптографической защиты информации</t>
  </si>
  <si>
    <t>26.20</t>
  </si>
  <si>
    <t>26.20.1.</t>
  </si>
  <si>
    <t>Поставка жестких дисков - комплектующие для системы отказоустойчивого кластера (8 шт)</t>
  </si>
  <si>
    <t>запрос котировок в электронной форме</t>
  </si>
  <si>
    <t xml:space="preserve">2 квартал </t>
  </si>
  <si>
    <t>33.11</t>
  </si>
  <si>
    <t xml:space="preserve">Ремонт тепловой изоляции трубопроводов на тепломагистралях ООО "СГЭС"                           </t>
  </si>
  <si>
    <t>Ремонт тепловых сетей ООО "СГЭС"</t>
  </si>
  <si>
    <t>Капитальный ремонт бака аккумулятора V-100м3 на котельной для теплоснабжения мкр.№38 и №39</t>
  </si>
  <si>
    <t xml:space="preserve">Экспертиза промбезопасности и техническое освидетельствование тепломагистрали "ГРЭС-2-Промзона" </t>
  </si>
  <si>
    <t xml:space="preserve">Техническое освидетельствование  "Тепломагистраль от ТК-3, расположенной по ул.С.Билецкого, к мкр.35"
</t>
  </si>
  <si>
    <t>25.21</t>
  </si>
  <si>
    <t>Приобретение оборудования для строительства 2 очереди котельной  для теплоснабжения мкр.№38,№ 39</t>
  </si>
  <si>
    <t>43.22</t>
  </si>
  <si>
    <t>43.22.12.160</t>
  </si>
  <si>
    <t>Установка узлов учета тепловой энергии на т/м "СГРЭС-1-ПКТС", "СГРЭС-2-ВЖР", "СГРЭС-2-Промзона"</t>
  </si>
  <si>
    <t>42.21.22</t>
  </si>
  <si>
    <t xml:space="preserve">Реконструкция   участка тепловой сети  от УП-2 до УП-3(мкр39)  тепломагистрали "Теплосеть микрорайона 38"  </t>
  </si>
  <si>
    <t>Реконструкция  подкрановых путей ГПМ на котельной для теплоснабжения мкр№38 и №39</t>
  </si>
  <si>
    <t>42.21.23</t>
  </si>
  <si>
    <t>Строительство новой подкачивающей насосной станции ПНС</t>
  </si>
  <si>
    <t>Строительство тепломагистрали от ТК-4 в КК36 до УТ-3 мкр.41</t>
  </si>
  <si>
    <t>Техническое освидетельствование  водогрейных котлов: REX-130 - 1шт.,  ELLPREX-420 - 5шт</t>
  </si>
  <si>
    <t>Режимно-наладочные испытания 4-х водогрейных котлов Euroterm 17/150 на котельной К-45</t>
  </si>
  <si>
    <t>68.3</t>
  </si>
  <si>
    <t xml:space="preserve">Проведение работ по установлению охранных зон объектов электросетевого хозяйства </t>
  </si>
  <si>
    <t>Изготовление  технических паспортов, технических планов</t>
  </si>
  <si>
    <t>29.3</t>
  </si>
  <si>
    <t>29.32</t>
  </si>
  <si>
    <t xml:space="preserve">Поставка запасных частей на установку горизонтального бурения </t>
  </si>
  <si>
    <t>876</t>
  </si>
  <si>
    <t>1</t>
  </si>
  <si>
    <t>Закупка у единственного поставщика (исполнителя, подрядчика)</t>
  </si>
  <si>
    <t>29.1</t>
  </si>
  <si>
    <t>29.10.44</t>
  </si>
  <si>
    <t xml:space="preserve"> Поставка ГАЗ -33088 4х4 фургон прямоугольной формы под лабараторию</t>
  </si>
  <si>
    <t xml:space="preserve">запрос котировок в электронной форме </t>
  </si>
  <si>
    <t>Поставка средств защиты при ЧС</t>
  </si>
  <si>
    <t xml:space="preserve">Поставка расходных материалов для оргтехники и  комплектующих </t>
  </si>
  <si>
    <t xml:space="preserve">Услуги по заправке, текущему ремонту и обслуживанию оргтехники </t>
  </si>
  <si>
    <t>Поставка компъютеров и оргтехники</t>
  </si>
  <si>
    <t>Поставка плоттера Epson SC-T3000 A1</t>
  </si>
  <si>
    <t>Поставка сканера Epson WorkForce DS-860N</t>
  </si>
  <si>
    <t>62.01</t>
  </si>
  <si>
    <t>62.01.2.</t>
  </si>
  <si>
    <t xml:space="preserve">Передача прав на использование лицензий для ЭВМ (ПО MicrosoftEAS ежегодная подписка на лицензии программных продуктов (корпоративная подписка)) </t>
  </si>
  <si>
    <t>Поставка материалов и комплектующих к компьютерной инфраструктуре и инфрастркутуре локальной вычислительной сети</t>
  </si>
  <si>
    <t>Поставка распределенной системы хранения данных</t>
  </si>
  <si>
    <t>43.21</t>
  </si>
  <si>
    <t>43.21.10</t>
  </si>
  <si>
    <t>Монтаж Охранно-пожарной сигнализации, системы контроля управления доступом. Объект пиковая котельная № 13 ул. Мира, 41</t>
  </si>
  <si>
    <t>Создание диспетчерской и технологической сети радиосвязи - Антенная опора АО-40 (Аэрофлотская 32/6)</t>
  </si>
  <si>
    <t>62.02.20</t>
  </si>
  <si>
    <t xml:space="preserve">Оказание информационных услуг с использованием экземпляра системы КонсультантПлюс для нужд ООО «СГЭС» </t>
  </si>
  <si>
    <t>Строительство сетей электроснабжения 10 кВ мкр. А</t>
  </si>
  <si>
    <t>Строительство КЛ-10кВ ПС Сайма - РП-115</t>
  </si>
  <si>
    <t>Строительство КЛ-10 кв от РП - 170- РП-161</t>
  </si>
  <si>
    <t>Строительство зданий ТП (мкр. 11А, мкр. 12)</t>
  </si>
  <si>
    <t>Строительство зданий ТП (ул. Крылова 43; мкр.3)</t>
  </si>
  <si>
    <t>Строительство зданий ТП (мкр. 11А; мкр. 11)</t>
  </si>
  <si>
    <t>Строительство зданий ТП (мкр.25; мкр. 27)</t>
  </si>
  <si>
    <t>Строительство зданий (РП(ТП) мкр.16А; ТП мкр.12)</t>
  </si>
  <si>
    <t>Строительство зданий (ТП мкр. 2; РП(ТП)  пос.ПСО-34)</t>
  </si>
  <si>
    <t>Строительство зданий ТП (мкр.А;  Голд Фиш)</t>
  </si>
  <si>
    <t>Строительство здания  БКТП-2х630 кВА мкр. А</t>
  </si>
  <si>
    <t>Монтаж оборудования ТП (мкр.11А, мкр.12)</t>
  </si>
  <si>
    <t>Монтаж оборудования ТП-2х1000кВА ул. Крылова, 43</t>
  </si>
  <si>
    <t>Монтаж оборудования РП(ТП)-2х630кВАмкр.16А</t>
  </si>
  <si>
    <t>Монтаж оборудования (ТП-512 пос. ПИКС  ЭСК № 25; ТП мкр.12)</t>
  </si>
  <si>
    <t>Монтаж оборудования ТП ( мкр. 11А; мкр. 11)</t>
  </si>
  <si>
    <t>Монтаж оборудования ТП (мкр. 3; мкр.25)</t>
  </si>
  <si>
    <t>Монтаж оборудования РП-2х630 кВА мкр. 27</t>
  </si>
  <si>
    <t>конкурсв электронной форме</t>
  </si>
  <si>
    <t>Монтаж оборудования РП(ТП)-2х1000кВА пос.ПСО-34</t>
  </si>
  <si>
    <t>Монтаж оборудования ТП (мкр. 2; мкр.А)</t>
  </si>
  <si>
    <t xml:space="preserve"> Монтаж оборудования ТП-2х1600  кВА Голд Фиш</t>
  </si>
  <si>
    <t>Реконструкция (КТПН-656 ф. Затонская 38 Ч.Мыс; КТПН-663 СМП 400)</t>
  </si>
  <si>
    <t>Реконструкция (КТПН-690; КТПН-749; КТПН-701)</t>
  </si>
  <si>
    <t>Реконструкция (КТПН-702; КТПН-703; КТПН-704; КТПН-705)</t>
  </si>
  <si>
    <t>Реконструкция (КТПН-706;  КТПН-707;  КТПН-708;  КТПН-709;  КТПН-691)</t>
  </si>
  <si>
    <t xml:space="preserve">3 квартал </t>
  </si>
  <si>
    <t>29.10</t>
  </si>
  <si>
    <t xml:space="preserve"> Поставка АГП-22Т на шасси Камаз 43502 (4х4)</t>
  </si>
  <si>
    <t>шт</t>
  </si>
  <si>
    <t>Модернизация системы электроснабжения компьютерной сети здания АБК</t>
  </si>
  <si>
    <t xml:space="preserve">Расширение существующей СКС, серверной инфраструктуры. </t>
  </si>
  <si>
    <t>26.30</t>
  </si>
  <si>
    <t>26.30.1.</t>
  </si>
  <si>
    <t>Поставка радиостанций для автотранспорта и стационарного размещения для переговоров оперативного персонала  и связи с ЦДС</t>
  </si>
  <si>
    <t>17.12.1</t>
  </si>
  <si>
    <t xml:space="preserve">Поставка офисной бумаги </t>
  </si>
  <si>
    <t>запрос цен</t>
  </si>
  <si>
    <t xml:space="preserve">4 квартал </t>
  </si>
  <si>
    <t>Поставка автозапчастей для автомобилей ООО "СГЭС" в 2020г.</t>
  </si>
  <si>
    <t xml:space="preserve">да </t>
  </si>
  <si>
    <t>19.2</t>
  </si>
  <si>
    <t>19.20.2</t>
  </si>
  <si>
    <t>Поставка горюче-смазочных материалов для нужд ООО "СГЭС" в 2020г.</t>
  </si>
  <si>
    <t>Оказание услуг ТО и ТР автотранспорта для нужд ООО "СГЭС" в 2020 -2021г.</t>
  </si>
  <si>
    <t>запрос  предложений в электронной форме</t>
  </si>
  <si>
    <t>65.12</t>
  </si>
  <si>
    <t>65.12.2</t>
  </si>
  <si>
    <t>Оказание услуг по страхованию средств наземного транспорта КАСКО для нужд ООО "СГЭС" в 2020г.</t>
  </si>
  <si>
    <t>65.12.</t>
  </si>
  <si>
    <t>65.12.3</t>
  </si>
  <si>
    <t>Оказание услуг по страхованию средств наземного транспорта ОСАГО для нужд ООО "СГЭС" в 2020г.</t>
  </si>
  <si>
    <t>Оказание услуг по обслуживанию бортовой системы мониторинга транспортных средств для нужд ООО "СГЭС" в 2020г.</t>
  </si>
  <si>
    <t>65.12.1</t>
  </si>
  <si>
    <t xml:space="preserve"> Услуги по добровольному медицинскому страхованию работников ООО «СГЭС» в 2020 году.</t>
  </si>
  <si>
    <t>85.30</t>
  </si>
  <si>
    <t>Услуги по обучению работников ООО "СГЭС" в 2020г.</t>
  </si>
  <si>
    <t>Услуги по повышению квалификации и подготовке кадров ООО "СГЭС" в 2020г.</t>
  </si>
  <si>
    <t>86.21</t>
  </si>
  <si>
    <t>Услуги по проведению обязательного периодического медицинского осмотра работников на 2020г.</t>
  </si>
  <si>
    <t>лицензия на проведение медицинских осмотров</t>
  </si>
  <si>
    <t>декабрь 2020г.</t>
  </si>
  <si>
    <t>Запрос предложений в электронной форме</t>
  </si>
  <si>
    <t>38.2</t>
  </si>
  <si>
    <t>Оказание услуг на прием и размещение (захоронение) отходов в 2020г.</t>
  </si>
  <si>
    <t>лицензия на прием и размещение отходов</t>
  </si>
  <si>
    <t>у единственного поставщика</t>
  </si>
  <si>
    <t xml:space="preserve">Оказание услуг на централизованный вывоз и размещение (захоронение) отходов в 2020г. </t>
  </si>
  <si>
    <t>Разработка проекта Санитарно-защитной зоны</t>
  </si>
  <si>
    <t xml:space="preserve">акредитация лаборатории </t>
  </si>
  <si>
    <t>63.91</t>
  </si>
  <si>
    <t>Оказание услуг комплексного  мультимедийного обслуживания, продвижения и рекламы</t>
  </si>
  <si>
    <t>Условная единица</t>
  </si>
  <si>
    <t>33.13</t>
  </si>
  <si>
    <t>33.13.1.</t>
  </si>
  <si>
    <t>Оказание услуг по техническому обслуживанию охранно-пожарной сигнализации, СКУД, периметральной сигнализации, видеонаблюдения и автоматических шлагбаумов.</t>
  </si>
  <si>
    <t>Услуги по информационному обслуживанию "Грандсмета"</t>
  </si>
  <si>
    <t>26.30.6.</t>
  </si>
  <si>
    <t>Поставка запасных частей для оперативной замены оборудования системы видеонаблюдения, ОПС, СКУД</t>
  </si>
  <si>
    <t>81.21</t>
  </si>
  <si>
    <t>Оказание клининговых услуг</t>
  </si>
  <si>
    <t>10.82.</t>
  </si>
  <si>
    <t xml:space="preserve">Поставка детских
новогодних подарков, новогодних подарочных наборов 
</t>
  </si>
  <si>
    <t>36.00.2</t>
  </si>
  <si>
    <t>36.00.11.000</t>
  </si>
  <si>
    <t xml:space="preserve">Поставка питьвеой воды </t>
  </si>
  <si>
    <t>71.12.6</t>
  </si>
  <si>
    <t>71.12.4</t>
  </si>
  <si>
    <t>Проведение поверки средств измерений для нужд ООО «СГЭС»</t>
  </si>
  <si>
    <t xml:space="preserve">                               (Ф.И.О., должность руководителя (уполномоченного лица) заказчика)                                                    (подпись)                                                         (дата утверждения)</t>
  </si>
  <si>
    <t>исп. Андреевских Т.Ю.</t>
  </si>
  <si>
    <t>тел. 52-46-52</t>
  </si>
  <si>
    <t>Участие субъектов малого и среднего предпринимательства в закупке</t>
  </si>
  <si>
    <r>
      <t xml:space="preserve">Сведения о начальной (максимальной) цене договора (цене лота),         </t>
    </r>
    <r>
      <rPr>
        <u/>
        <sz val="10"/>
        <color rgb="FFFF0000"/>
        <rFont val="Times New Roman"/>
        <family val="1"/>
        <charset val="204"/>
      </rPr>
      <t xml:space="preserve"> </t>
    </r>
    <r>
      <rPr>
        <u/>
        <sz val="10"/>
        <rFont val="Times New Roman"/>
        <family val="1"/>
        <charset val="204"/>
      </rPr>
      <t>руб.</t>
    </r>
    <r>
      <rPr>
        <u/>
        <sz val="10"/>
        <color rgb="FFFF0000"/>
        <rFont val="Times New Roman"/>
        <family val="1"/>
        <charset val="204"/>
      </rPr>
      <t xml:space="preserve"> </t>
    </r>
  </si>
  <si>
    <r>
      <t xml:space="preserve">Сведения о начальной (максимальной) цене договора (цене лота),         </t>
    </r>
    <r>
      <rPr>
        <u/>
        <sz val="10"/>
        <color rgb="FFFF0000"/>
        <rFont val="Times New Roman"/>
        <family val="1"/>
        <charset val="204"/>
      </rPr>
      <t xml:space="preserve"> </t>
    </r>
  </si>
  <si>
    <r>
      <t xml:space="preserve">                                                  Зам. г</t>
    </r>
    <r>
      <rPr>
        <u/>
        <sz val="10"/>
        <color theme="1"/>
        <rFont val="Times New Roman"/>
        <family val="1"/>
        <charset val="204"/>
      </rPr>
      <t>енерального директора К.Н. Гречанин</t>
    </r>
    <r>
      <rPr>
        <sz val="10"/>
        <color theme="1"/>
        <rFont val="Times New Roman"/>
        <family val="1"/>
        <charset val="204"/>
      </rPr>
      <t xml:space="preserve">                                                                         ________________________                                     "______" ______________ 2018г.</t>
    </r>
  </si>
  <si>
    <t>42.21</t>
  </si>
  <si>
    <t>17.12.73.110 </t>
  </si>
  <si>
    <t xml:space="preserve">Поставка питьевой воды </t>
  </si>
  <si>
    <t>85.42</t>
  </si>
  <si>
    <t>85.42.19.000</t>
  </si>
  <si>
    <t>Услуги по повышению квалификации и подготовке кадров ООО "СГЭС" в 2019г.</t>
  </si>
  <si>
    <t>Услуги по добровольному медицинскому страхованию работников ООО «СГЭС».</t>
  </si>
  <si>
    <t>Поставка автозапчастей для автомобилей ООО "СГЭС" в 2019г.</t>
  </si>
  <si>
    <t>Оказание услуг по страхованию средств наземного транспорта КАСКО для нужд ООО "СГЭС" в 2019г.</t>
  </si>
  <si>
    <t>Оказание услуг по страхованию средств наземного транспорта ОСАГО для нужд ООО "СГЭС" в 2019г.</t>
  </si>
  <si>
    <t>38.21</t>
  </si>
  <si>
    <t>Оказание услуг по размещению (захоронению) отходов для нужд ООО «СГЭС» на 2018 год.</t>
  </si>
  <si>
    <t>Оказание услуг по транспортированию с территории Заказчика и размещению (захоронению) на полигоне для захоронения твердых бытовых отходов для нужд ООО «СГЭС» на 2018 год.</t>
  </si>
  <si>
    <t>42.11</t>
  </si>
  <si>
    <t>42.11.20</t>
  </si>
  <si>
    <t>выполнение работ по восстановлению благоустройства, нарушенного в ходе устранения аварийных отказов, ремонтов и строительства на линейных объектах ООО "СГЭС"</t>
  </si>
  <si>
    <t>74.90</t>
  </si>
  <si>
    <t>оказание технической помощи в выборе и приобретении оборудования и материалов для тепломеханической части и системы АСУ ТП второй очереди котельной для теплоснабжения мкр. №38 и №39 в городе Сургуте.</t>
  </si>
  <si>
    <t>выполнение работ по строительству БКТП 2х630 кВА мкр. А.</t>
  </si>
  <si>
    <t>выполнение работ по строительству здания БКТП 2х630 кВА мкр. А</t>
  </si>
  <si>
    <t>42.22.2</t>
  </si>
  <si>
    <t>выполнение работ по строительству здания ТП 2х1250кВА мкр. А.</t>
  </si>
  <si>
    <t>выполнение работ по реконструкции здания ТП-502 ЭСК № 24.</t>
  </si>
  <si>
    <t>выполнение работ по реконструкции здания ТП-504 ЭСК № 24.</t>
  </si>
  <si>
    <t>выполнение работ по строительству здания ТП-508 ул. Грибоедова п. ПИКС ЭСК № 24.</t>
  </si>
  <si>
    <t>Аукцион в электронной форме</t>
  </si>
  <si>
    <t>февраль 2019г.</t>
  </si>
  <si>
    <t>Поствка кабельных муфт</t>
  </si>
  <si>
    <t>Поставка плиты дорожной</t>
  </si>
  <si>
    <t xml:space="preserve">Оказание автотранспортных услуг </t>
  </si>
  <si>
    <t>27.33</t>
  </si>
  <si>
    <t>23.61.11</t>
  </si>
  <si>
    <t>49.42</t>
  </si>
  <si>
    <t>49.4</t>
  </si>
  <si>
    <t xml:space="preserve">поставка оборудования , установка и пуско-наладка  станции снегоплавления </t>
  </si>
  <si>
    <t xml:space="preserve">в соответствии с условиями договора </t>
  </si>
  <si>
    <t>Поставка кабельных муфт</t>
  </si>
  <si>
    <t xml:space="preserve">Проведение режимно-наладочных испытаний 4-х водогрейных котлов Euroterm 17/150
«Котельной для теплоснабжения микрорайонов №38 и №39»
</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</si>
  <si>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1945499241.27 рублей</t>
  </si>
  <si>
    <t>Годовой объем закупок, которые планируется осуществить по результатам закупки, участниками которой являются субъекты малого и среднего предпринимательства, составляет 482278534.52 рублей (49.83 %)</t>
  </si>
  <si>
    <t>отказ от проведения закупки</t>
  </si>
  <si>
    <t>установка бортовых систем мониторинга транспортных средств</t>
  </si>
  <si>
    <t>Совокупный годовой объем планируемых закупок товаров (работ, услуг) в соответствии с планом закупки составляет 2913377635.55 рублей</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</si>
</sst>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419]mmmm\ yyyy;@"/>
  </numFmts>
  <fonts count="33" x14ac:knownFonts="1">
    <font>
      <sz val="11"/>
      <color theme="1"/>
      <name val="Calibri"/>
      <family val="2"/>
      <scheme val="minor"/>
    </font>
    <font>
      <sz val="11"/>
      <color theme="1"/>
      <name val="Calibri"/>
      <family val="2"/>
      <scheme val="minor"/>
    </font>
    <font>
      <sz val="10"/>
      <color theme="1"/>
      <name val="Calibri"/>
      <family val="2"/>
      <scheme val="minor"/>
    </font>
    <font>
      <b/>
      <sz val="10"/>
      <name val="Times New Roman"/>
      <family val="1"/>
      <charset val="204"/>
    </font>
    <font>
      <sz val="10"/>
      <name val="Times New Roman"/>
      <family val="1"/>
      <charset val="204"/>
    </font>
    <font>
      <sz val="10"/>
      <color indexed="8"/>
      <name val="Times New Roman"/>
      <family val="1"/>
      <charset val="204"/>
    </font>
    <font>
      <sz val="10"/>
      <color theme="1"/>
      <name val="Times New Roman"/>
      <family val="1"/>
      <charset val="204"/>
    </font>
    <font>
      <u/>
      <sz val="11"/>
      <color theme="10"/>
      <name val="Calibri"/>
      <family val="2"/>
      <charset val="204"/>
      <scheme val="minor"/>
    </font>
    <font>
      <u/>
      <sz val="10"/>
      <color theme="10"/>
      <name val="Calibri"/>
      <family val="2"/>
      <charset val="204"/>
      <scheme val="minor"/>
    </font>
    <font>
      <u/>
      <sz val="10"/>
      <color theme="1"/>
      <name val="Calibri"/>
      <family val="2"/>
      <charset val="204"/>
      <scheme val="minor"/>
    </font>
    <font>
      <u/>
      <sz val="10"/>
      <color rgb="FFFF0000"/>
      <name val="Times New Roman"/>
      <family val="1"/>
      <charset val="204"/>
    </font>
    <font>
      <sz val="10"/>
      <color rgb="FF000000"/>
      <name val="Times New Roman"/>
      <family val="1"/>
      <charset val="204"/>
    </font>
    <font>
      <b/>
      <sz val="10"/>
      <color rgb="FF000000"/>
      <name val="Times New Roman"/>
      <family val="1"/>
      <charset val="204"/>
    </font>
    <font>
      <sz val="10"/>
      <name val="Arial Cyr"/>
      <charset val="204"/>
    </font>
    <font>
      <b/>
      <sz val="10"/>
      <color theme="1"/>
      <name val="Calibri"/>
      <family val="2"/>
      <charset val="204"/>
      <scheme val="minor"/>
    </font>
    <font>
      <sz val="8"/>
      <color theme="1"/>
      <name val="Times New Roman"/>
      <family val="1"/>
      <charset val="204"/>
    </font>
    <font>
      <sz val="9"/>
      <name val="Arial"/>
      <family val="2"/>
      <charset val="204"/>
    </font>
    <font>
      <b/>
      <sz val="9"/>
      <color indexed="81"/>
      <name val="Tahoma"/>
      <family val="2"/>
      <charset val="204"/>
    </font>
    <font>
      <sz val="9"/>
      <color indexed="81"/>
      <name val="Tahoma"/>
      <family val="2"/>
      <charset val="204"/>
    </font>
    <font>
      <sz val="10"/>
      <name val="Arial"/>
      <family val="2"/>
      <charset val="204"/>
    </font>
    <font>
      <sz val="10"/>
      <name val="Helv"/>
    </font>
    <font>
      <u/>
      <sz val="10"/>
      <name val="Times New Roman"/>
      <family val="1"/>
      <charset val="204"/>
    </font>
    <font>
      <sz val="11"/>
      <color theme="1"/>
      <name val="Times New Roman"/>
      <family val="1"/>
      <charset val="204"/>
    </font>
    <font>
      <sz val="14"/>
      <color theme="1"/>
      <name val="Times New Roman"/>
      <family val="1"/>
      <charset val="204"/>
    </font>
    <font>
      <b/>
      <sz val="10"/>
      <color theme="1"/>
      <name val="Times New Roman"/>
      <family val="1"/>
      <charset val="204"/>
    </font>
    <font>
      <sz val="9"/>
      <name val="Times New Roman"/>
      <family val="1"/>
      <charset val="204"/>
    </font>
    <font>
      <u/>
      <sz val="10"/>
      <color theme="1"/>
      <name val="Times New Roman"/>
      <family val="1"/>
      <charset val="204"/>
    </font>
    <font>
      <b/>
      <sz val="11"/>
      <color theme="1"/>
      <name val="Times New Roman"/>
      <family val="1"/>
      <charset val="204"/>
    </font>
    <font>
      <sz val="11"/>
      <color theme="1"/>
      <name val="Calibri"/>
      <family val="2"/>
      <charset val="204"/>
    </font>
    <font>
      <sz val="10"/>
      <name val="Calibri"/>
      <family val="2"/>
      <charset val="204"/>
    </font>
    <font>
      <sz val="10"/>
      <color indexed="8"/>
      <name val="Calibri"/>
      <family val="2"/>
      <charset val="204"/>
    </font>
    <font>
      <sz val="9"/>
      <color theme="1"/>
      <name val="Times New Roman"/>
      <family val="1"/>
      <charset val="204"/>
    </font>
    <font>
      <sz val="10"/>
      <color rgb="FF000000"/>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rgb="FFFFFFFF"/>
        <bgColor rgb="FF000000"/>
      </patternFill>
    </fill>
    <fill>
      <patternFill patternType="solid">
        <fgColor rgb="FFFFC000"/>
        <bgColor indexed="64"/>
      </patternFill>
    </fill>
    <fill>
      <patternFill patternType="solid">
        <fgColor rgb="FF92D050"/>
        <bgColor indexed="64"/>
      </patternFill>
    </fill>
    <fill>
      <patternFill patternType="solid">
        <fgColor theme="2" tint="-0.249977111117893"/>
        <bgColor indexed="64"/>
      </patternFill>
    </fill>
    <fill>
      <patternFill patternType="solid">
        <fgColor theme="8" tint="0.39997558519241921"/>
        <bgColor rgb="FF000000"/>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8"/>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0"/>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s>
  <cellStyleXfs count="8">
    <xf numFmtId="0" fontId="0" fillId="0" borderId="0"/>
    <xf numFmtId="0" fontId="7" fillId="0" borderId="0" applyNumberFormat="0" applyFill="0" applyBorder="0" applyAlignment="0" applyProtection="0"/>
    <xf numFmtId="0" fontId="13" fillId="0" borderId="0"/>
    <xf numFmtId="0" fontId="13" fillId="0" borderId="0"/>
    <xf numFmtId="0" fontId="19" fillId="0" borderId="0"/>
    <xf numFmtId="0" fontId="1" fillId="0" borderId="0"/>
    <xf numFmtId="0" fontId="20" fillId="0" borderId="0"/>
    <xf numFmtId="0" fontId="19" fillId="0" borderId="0" applyNumberFormat="0" applyFont="0" applyFill="0" applyBorder="0" applyAlignment="0" applyProtection="0"/>
  </cellStyleXfs>
  <cellXfs count="244">
    <xf numFmtId="0" fontId="0" fillId="0" borderId="0" xfId="0"/>
    <xf numFmtId="0" fontId="2" fillId="0" borderId="0" xfId="0" applyFont="1"/>
    <xf numFmtId="0" fontId="2" fillId="0" borderId="0" xfId="0" applyFont="1" applyAlignment="1"/>
    <xf numFmtId="0" fontId="2" fillId="0" borderId="0" xfId="0" applyFont="1" applyBorder="1"/>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5" fillId="2" borderId="0" xfId="0" applyFont="1" applyFill="1" applyBorder="1" applyAlignment="1">
      <alignment vertical="center" wrapText="1"/>
    </xf>
    <xf numFmtId="0" fontId="9" fillId="2" borderId="0" xfId="1" applyFont="1" applyFill="1" applyBorder="1" applyAlignment="1">
      <alignment vertical="center" wrapText="1"/>
    </xf>
    <xf numFmtId="0" fontId="2" fillId="0" borderId="0" xfId="0" applyFont="1" applyBorder="1" applyAlignment="1"/>
    <xf numFmtId="0" fontId="2" fillId="0" borderId="2" xfId="0" applyFont="1" applyBorder="1" applyAlignment="1"/>
    <xf numFmtId="0" fontId="2" fillId="0" borderId="0" xfId="0" applyFont="1" applyAlignment="1">
      <alignment wrapText="1"/>
    </xf>
    <xf numFmtId="0" fontId="4" fillId="0" borderId="1" xfId="0" applyFont="1" applyFill="1" applyBorder="1" applyAlignment="1">
      <alignment horizontal="center" vertical="center" textRotation="90" wrapText="1" shrinkToFit="1"/>
    </xf>
    <xf numFmtId="0" fontId="4" fillId="0" borderId="4"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6" fillId="0" borderId="12" xfId="0" applyFont="1" applyBorder="1" applyAlignment="1">
      <alignment horizontal="center" vertical="center"/>
    </xf>
    <xf numFmtId="0" fontId="6" fillId="0" borderId="1" xfId="0" applyFont="1" applyBorder="1" applyAlignment="1">
      <alignment horizontal="center" vertical="center" wrapText="1"/>
    </xf>
    <xf numFmtId="0" fontId="2" fillId="0" borderId="1" xfId="0" applyFont="1" applyBorder="1" applyAlignment="1">
      <alignment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shrinkToFit="1"/>
    </xf>
    <xf numFmtId="0" fontId="4" fillId="0" borderId="3" xfId="0" applyFont="1" applyFill="1" applyBorder="1" applyAlignment="1">
      <alignment horizontal="center" vertical="center" wrapText="1"/>
    </xf>
    <xf numFmtId="0" fontId="6" fillId="0" borderId="1" xfId="0" applyFont="1" applyBorder="1" applyAlignment="1">
      <alignment horizontal="center" vertical="center"/>
    </xf>
    <xf numFmtId="0" fontId="4" fillId="3" borderId="1" xfId="0" applyFont="1" applyFill="1" applyBorder="1" applyAlignment="1">
      <alignment horizontal="center" vertical="center" wrapText="1"/>
    </xf>
    <xf numFmtId="0" fontId="4" fillId="3" borderId="8" xfId="0" applyFont="1" applyFill="1" applyBorder="1" applyAlignment="1">
      <alignment horizontal="center" vertical="center" wrapText="1" shrinkToFit="1"/>
    </xf>
    <xf numFmtId="0" fontId="3" fillId="3" borderId="8" xfId="0" applyFont="1" applyFill="1" applyBorder="1" applyAlignment="1">
      <alignment horizontal="center" vertical="center" wrapText="1" shrinkToFit="1"/>
    </xf>
    <xf numFmtId="0" fontId="4" fillId="3" borderId="8"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6" fillId="3" borderId="8" xfId="0" applyFont="1" applyFill="1" applyBorder="1" applyAlignment="1">
      <alignment horizontal="center" vertical="center"/>
    </xf>
    <xf numFmtId="0" fontId="2" fillId="0" borderId="1" xfId="0" applyFont="1" applyBorder="1"/>
    <xf numFmtId="0" fontId="4" fillId="2" borderId="4" xfId="0" applyFont="1" applyFill="1" applyBorder="1" applyAlignment="1">
      <alignmen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shrinkToFit="1"/>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3"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0" fontId="6" fillId="2" borderId="1" xfId="0" applyFont="1" applyFill="1" applyBorder="1"/>
    <xf numFmtId="0" fontId="6" fillId="2" borderId="0" xfId="0" applyFont="1" applyFill="1"/>
    <xf numFmtId="0" fontId="6" fillId="2" borderId="1" xfId="0" applyFont="1" applyFill="1" applyBorder="1" applyAlignment="1">
      <alignment horizontal="center" vertical="center"/>
    </xf>
    <xf numFmtId="0" fontId="4" fillId="2" borderId="8" xfId="0" applyFont="1" applyFill="1" applyBorder="1" applyAlignment="1">
      <alignment horizontal="center" vertical="center" wrapText="1" shrinkToFit="1"/>
    </xf>
    <xf numFmtId="4" fontId="6" fillId="2" borderId="13" xfId="0" applyNumberFormat="1" applyFont="1" applyFill="1" applyBorder="1" applyAlignment="1">
      <alignment horizontal="center" vertical="center"/>
    </xf>
    <xf numFmtId="0" fontId="6" fillId="2" borderId="8" xfId="0" applyFont="1" applyFill="1" applyBorder="1" applyAlignment="1">
      <alignment horizontal="center" vertical="center" wrapText="1" shrinkToFit="1"/>
    </xf>
    <xf numFmtId="0" fontId="4" fillId="2" borderId="1" xfId="0" applyFont="1" applyFill="1" applyBorder="1" applyAlignment="1" applyProtection="1">
      <alignment horizontal="center" vertical="center" wrapText="1"/>
      <protection locked="0"/>
    </xf>
    <xf numFmtId="0" fontId="11" fillId="2" borderId="8" xfId="0" applyFont="1" applyFill="1" applyBorder="1" applyAlignment="1">
      <alignment horizontal="center" vertical="center" wrapText="1"/>
    </xf>
    <xf numFmtId="3" fontId="6" fillId="2" borderId="8" xfId="0" applyNumberFormat="1" applyFont="1" applyFill="1" applyBorder="1" applyAlignment="1">
      <alignment horizontal="center" vertical="center"/>
    </xf>
    <xf numFmtId="165" fontId="6" fillId="2" borderId="8" xfId="0" applyNumberFormat="1" applyFont="1" applyFill="1" applyBorder="1" applyAlignment="1">
      <alignment horizontal="center" vertical="center"/>
    </xf>
    <xf numFmtId="0" fontId="6" fillId="2" borderId="8" xfId="0" applyFont="1" applyFill="1" applyBorder="1" applyAlignment="1">
      <alignment horizontal="center" vertical="center" wrapText="1"/>
    </xf>
    <xf numFmtId="0" fontId="6" fillId="2" borderId="8" xfId="0" applyFont="1" applyFill="1" applyBorder="1" applyAlignment="1">
      <alignment horizontal="center" vertical="center"/>
    </xf>
    <xf numFmtId="0" fontId="6" fillId="2" borderId="0" xfId="0" applyFont="1" applyFill="1" applyAlignment="1">
      <alignment horizontal="center" vertical="center"/>
    </xf>
    <xf numFmtId="0" fontId="11" fillId="2" borderId="1" xfId="0" applyFont="1" applyFill="1" applyBorder="1" applyAlignment="1">
      <alignment horizontal="center" vertical="center" wrapText="1"/>
    </xf>
    <xf numFmtId="4" fontId="6" fillId="2" borderId="1" xfId="0" applyNumberFormat="1" applyFont="1" applyFill="1" applyBorder="1" applyAlignment="1">
      <alignment horizontal="center" vertical="center"/>
    </xf>
    <xf numFmtId="165" fontId="6" fillId="2" borderId="1" xfId="0" applyNumberFormat="1" applyFont="1" applyFill="1" applyBorder="1" applyAlignment="1">
      <alignment horizontal="center" vertical="center"/>
    </xf>
    <xf numFmtId="0" fontId="6" fillId="5" borderId="0" xfId="0" applyFont="1" applyFill="1"/>
    <xf numFmtId="4" fontId="4" fillId="2" borderId="5" xfId="0" applyNumberFormat="1" applyFont="1" applyFill="1" applyBorder="1" applyAlignment="1">
      <alignment horizontal="center" vertical="center" wrapText="1"/>
    </xf>
    <xf numFmtId="4" fontId="6" fillId="2" borderId="8" xfId="0" applyNumberFormat="1" applyFont="1" applyFill="1" applyBorder="1" applyAlignment="1">
      <alignment horizontal="center" vertical="center"/>
    </xf>
    <xf numFmtId="0" fontId="6" fillId="6" borderId="0" xfId="0" applyFont="1" applyFill="1" applyAlignment="1">
      <alignment horizontal="center" vertical="center"/>
    </xf>
    <xf numFmtId="0" fontId="6" fillId="7" borderId="0" xfId="0" applyFont="1" applyFill="1" applyAlignment="1">
      <alignment horizontal="center" vertical="center"/>
    </xf>
    <xf numFmtId="0" fontId="4" fillId="2" borderId="1" xfId="0" applyFont="1" applyFill="1" applyBorder="1" applyAlignment="1">
      <alignment vertical="center" wrapText="1"/>
    </xf>
    <xf numFmtId="0" fontId="11" fillId="2" borderId="9" xfId="0" applyFont="1" applyFill="1" applyBorder="1" applyAlignment="1">
      <alignment horizontal="center" vertical="center" wrapText="1"/>
    </xf>
    <xf numFmtId="0" fontId="2" fillId="0" borderId="1" xfId="0" applyFont="1" applyBorder="1" applyAlignment="1">
      <alignment horizontal="center" vertical="center"/>
    </xf>
    <xf numFmtId="4" fontId="11" fillId="2" borderId="1" xfId="0" applyNumberFormat="1" applyFont="1" applyFill="1" applyBorder="1" applyAlignment="1">
      <alignment horizontal="center" vertical="center" wrapText="1"/>
    </xf>
    <xf numFmtId="165" fontId="6" fillId="0" borderId="1" xfId="0" applyNumberFormat="1" applyFont="1" applyBorder="1" applyAlignment="1">
      <alignment horizontal="center" vertical="center"/>
    </xf>
    <xf numFmtId="17" fontId="5" fillId="2" borderId="2"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0" xfId="0" applyFont="1" applyFill="1" applyAlignment="1">
      <alignment horizontal="center" vertical="center"/>
    </xf>
    <xf numFmtId="14" fontId="4" fillId="2" borderId="9" xfId="0" applyNumberFormat="1" applyFont="1" applyFill="1" applyBorder="1" applyAlignment="1">
      <alignment horizontal="center" vertical="center" wrapText="1"/>
    </xf>
    <xf numFmtId="0" fontId="4" fillId="2" borderId="9" xfId="0" applyFont="1" applyFill="1" applyBorder="1" applyAlignment="1">
      <alignment horizontal="center" vertical="center" wrapText="1" shrinkToFit="1"/>
    </xf>
    <xf numFmtId="17" fontId="6" fillId="2" borderId="9"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49" fontId="11" fillId="2" borderId="9" xfId="0" applyNumberFormat="1" applyFont="1" applyFill="1" applyBorder="1" applyAlignment="1">
      <alignment horizontal="center" vertical="center" wrapText="1"/>
    </xf>
    <xf numFmtId="49" fontId="6" fillId="0" borderId="1" xfId="0" applyNumberFormat="1" applyFont="1" applyBorder="1" applyAlignment="1">
      <alignment horizontal="center" vertical="center" wrapText="1"/>
    </xf>
    <xf numFmtId="49" fontId="5"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left" vertical="justify"/>
    </xf>
    <xf numFmtId="0" fontId="2" fillId="2" borderId="1" xfId="0" applyFont="1" applyFill="1" applyBorder="1"/>
    <xf numFmtId="0" fontId="2" fillId="2" borderId="0" xfId="0" applyFont="1" applyFill="1"/>
    <xf numFmtId="0" fontId="11" fillId="0" borderId="1" xfId="0" applyFont="1" applyBorder="1" applyAlignment="1">
      <alignment horizontal="center" vertical="center"/>
    </xf>
    <xf numFmtId="4" fontId="6" fillId="0" borderId="1" xfId="0" applyNumberFormat="1" applyFont="1" applyBorder="1" applyAlignment="1">
      <alignment horizontal="center" vertical="center"/>
    </xf>
    <xf numFmtId="17" fontId="11" fillId="2" borderId="9" xfId="0"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0" fontId="2" fillId="0" borderId="0" xfId="0" applyFont="1" applyAlignment="1">
      <alignment horizontal="center" vertical="center"/>
    </xf>
    <xf numFmtId="165" fontId="5" fillId="2" borderId="1" xfId="0" applyNumberFormat="1" applyFont="1" applyFill="1" applyBorder="1" applyAlignment="1" applyProtection="1">
      <alignment horizontal="center" vertical="center" wrapText="1"/>
      <protection locked="0"/>
    </xf>
    <xf numFmtId="0" fontId="5" fillId="2" borderId="1" xfId="0" applyFont="1" applyFill="1" applyBorder="1" applyAlignment="1">
      <alignment horizontal="center" vertical="top" wrapText="1"/>
    </xf>
    <xf numFmtId="0" fontId="4" fillId="2" borderId="3" xfId="0" applyFont="1" applyFill="1" applyBorder="1" applyAlignment="1">
      <alignment horizontal="center" vertical="center" wrapText="1"/>
    </xf>
    <xf numFmtId="165" fontId="11" fillId="2" borderId="1" xfId="0" applyNumberFormat="1" applyFont="1" applyFill="1" applyBorder="1" applyAlignment="1">
      <alignment horizontal="center" vertical="center" wrapText="1"/>
    </xf>
    <xf numFmtId="0" fontId="4" fillId="2" borderId="9" xfId="0" applyFont="1" applyFill="1" applyBorder="1" applyAlignment="1">
      <alignment horizontal="center" vertical="center" wrapText="1"/>
    </xf>
    <xf numFmtId="0" fontId="11" fillId="2" borderId="1" xfId="0" applyFont="1" applyFill="1" applyBorder="1" applyAlignment="1">
      <alignment horizontal="center" vertical="center"/>
    </xf>
    <xf numFmtId="49" fontId="6" fillId="2" borderId="1" xfId="0" applyNumberFormat="1" applyFont="1" applyFill="1" applyBorder="1" applyAlignment="1">
      <alignment horizontal="center" vertical="top" wrapText="1"/>
    </xf>
    <xf numFmtId="0" fontId="6" fillId="3" borderId="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4" fontId="11" fillId="3" borderId="1" xfId="0" applyNumberFormat="1" applyFont="1" applyFill="1" applyBorder="1" applyAlignment="1">
      <alignment horizontal="center" vertical="center" wrapText="1"/>
    </xf>
    <xf numFmtId="165" fontId="2" fillId="3" borderId="1" xfId="0" applyNumberFormat="1" applyFont="1" applyFill="1" applyBorder="1" applyAlignment="1">
      <alignment horizontal="center" vertical="center"/>
    </xf>
    <xf numFmtId="165" fontId="5" fillId="3" borderId="2" xfId="0" applyNumberFormat="1" applyFont="1" applyFill="1" applyBorder="1" applyAlignment="1">
      <alignment horizontal="center" vertical="center" wrapText="1"/>
    </xf>
    <xf numFmtId="165" fontId="5" fillId="2" borderId="2" xfId="0" applyNumberFormat="1" applyFont="1" applyFill="1" applyBorder="1" applyAlignment="1">
      <alignment horizontal="center" vertical="center" wrapText="1"/>
    </xf>
    <xf numFmtId="0" fontId="2" fillId="2" borderId="1" xfId="0" applyFont="1" applyFill="1" applyBorder="1" applyAlignment="1">
      <alignment horizontal="left" vertical="center"/>
    </xf>
    <xf numFmtId="0" fontId="5" fillId="0" borderId="1" xfId="0"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49" fontId="6" fillId="0" borderId="1" xfId="0" applyNumberFormat="1" applyFont="1" applyBorder="1" applyAlignment="1">
      <alignment horizontal="center" vertical="center"/>
    </xf>
    <xf numFmtId="49" fontId="6" fillId="2" borderId="1" xfId="0" applyNumberFormat="1" applyFont="1" applyFill="1" applyBorder="1" applyAlignment="1">
      <alignment horizontal="center" vertical="center"/>
    </xf>
    <xf numFmtId="4" fontId="5" fillId="2" borderId="4"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shrinkToFit="1"/>
    </xf>
    <xf numFmtId="0" fontId="11" fillId="2" borderId="8" xfId="0" applyFont="1" applyFill="1" applyBorder="1" applyAlignment="1">
      <alignment horizontal="center" vertical="center"/>
    </xf>
    <xf numFmtId="0" fontId="6" fillId="2" borderId="1" xfId="0" applyFont="1" applyFill="1" applyBorder="1" applyAlignment="1">
      <alignment horizontal="justify" vertical="center" wrapText="1"/>
    </xf>
    <xf numFmtId="0" fontId="4" fillId="2" borderId="8" xfId="0" applyFont="1" applyFill="1" applyBorder="1" applyAlignment="1" applyProtection="1">
      <alignment horizontal="center" vertical="center" wrapText="1"/>
      <protection locked="0"/>
    </xf>
    <xf numFmtId="0" fontId="6" fillId="2" borderId="1" xfId="0" applyFont="1" applyFill="1" applyBorder="1" applyAlignment="1">
      <alignment vertical="center" wrapText="1"/>
    </xf>
    <xf numFmtId="0" fontId="6" fillId="9" borderId="0" xfId="0" applyFont="1" applyFill="1"/>
    <xf numFmtId="0" fontId="6" fillId="10" borderId="0" xfId="0" applyFont="1" applyFill="1"/>
    <xf numFmtId="0" fontId="6" fillId="11" borderId="0" xfId="0" applyFont="1" applyFill="1"/>
    <xf numFmtId="4" fontId="4" fillId="2" borderId="8" xfId="0" applyNumberFormat="1" applyFont="1" applyFill="1" applyBorder="1" applyAlignment="1">
      <alignment horizontal="center" vertical="center" wrapText="1"/>
    </xf>
    <xf numFmtId="0" fontId="6" fillId="12" borderId="0" xfId="0" applyFont="1" applyFill="1"/>
    <xf numFmtId="0" fontId="6" fillId="2" borderId="1" xfId="0" applyFont="1" applyFill="1" applyBorder="1" applyAlignment="1">
      <alignment horizontal="center"/>
    </xf>
    <xf numFmtId="0" fontId="6" fillId="13" borderId="0" xfId="0" applyFont="1" applyFill="1" applyAlignment="1">
      <alignment horizontal="center"/>
    </xf>
    <xf numFmtId="0" fontId="6" fillId="2" borderId="0" xfId="0" applyFont="1" applyFill="1" applyAlignment="1">
      <alignment horizontal="center"/>
    </xf>
    <xf numFmtId="4" fontId="4" fillId="2" borderId="11" xfId="0" applyNumberFormat="1"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locked="0"/>
    </xf>
    <xf numFmtId="0" fontId="6" fillId="14" borderId="0" xfId="0" applyFont="1" applyFill="1"/>
    <xf numFmtId="0" fontId="4" fillId="2" borderId="1" xfId="0" applyFont="1" applyFill="1" applyBorder="1" applyAlignment="1" applyProtection="1">
      <alignment horizontal="left" vertical="center" wrapText="1"/>
      <protection locked="0"/>
    </xf>
    <xf numFmtId="0" fontId="6" fillId="15" borderId="0" xfId="0" applyFont="1" applyFill="1"/>
    <xf numFmtId="0" fontId="2" fillId="3" borderId="1" xfId="0" applyFont="1" applyFill="1" applyBorder="1" applyAlignment="1">
      <alignment horizontal="center" vertical="center"/>
    </xf>
    <xf numFmtId="0" fontId="5" fillId="2" borderId="1" xfId="0" applyFont="1" applyFill="1" applyBorder="1" applyAlignment="1">
      <alignment horizontal="center" vertical="center"/>
    </xf>
    <xf numFmtId="4" fontId="4" fillId="2" borderId="1" xfId="0" applyNumberFormat="1" applyFont="1" applyFill="1" applyBorder="1" applyAlignment="1">
      <alignment horizontal="center" vertical="center"/>
    </xf>
    <xf numFmtId="165" fontId="5" fillId="2" borderId="1" xfId="0" applyNumberFormat="1" applyFont="1" applyFill="1" applyBorder="1" applyAlignment="1">
      <alignment horizontal="center" vertical="center"/>
    </xf>
    <xf numFmtId="165" fontId="5"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49" fontId="6" fillId="2" borderId="1" xfId="0" applyNumberFormat="1" applyFont="1" applyFill="1" applyBorder="1" applyAlignment="1">
      <alignment horizontal="center" vertical="justify"/>
    </xf>
    <xf numFmtId="49" fontId="11" fillId="0" borderId="1" xfId="0" applyNumberFormat="1" applyFont="1" applyBorder="1" applyAlignment="1">
      <alignment horizontal="left" vertical="justify"/>
    </xf>
    <xf numFmtId="49" fontId="4" fillId="2" borderId="9" xfId="0" applyNumberFormat="1" applyFont="1" applyFill="1" applyBorder="1" applyAlignment="1">
      <alignment horizontal="center" vertical="center" wrapText="1"/>
    </xf>
    <xf numFmtId="49" fontId="4" fillId="2" borderId="9" xfId="0" applyNumberFormat="1" applyFont="1" applyFill="1" applyBorder="1" applyAlignment="1">
      <alignment horizontal="center" vertical="center" wrapText="1" shrinkToFit="1"/>
    </xf>
    <xf numFmtId="4" fontId="6" fillId="2" borderId="1" xfId="2" applyNumberFormat="1" applyFont="1" applyFill="1" applyBorder="1" applyAlignment="1" applyProtection="1">
      <alignment horizontal="center" vertical="center" wrapText="1"/>
    </xf>
    <xf numFmtId="4" fontId="5" fillId="2" borderId="1" xfId="0" applyNumberFormat="1" applyFont="1" applyFill="1" applyBorder="1" applyAlignment="1">
      <alignment horizontal="center" vertical="center" wrapText="1"/>
    </xf>
    <xf numFmtId="3" fontId="6" fillId="0" borderId="1" xfId="0" applyNumberFormat="1" applyFont="1" applyBorder="1" applyAlignment="1">
      <alignment horizontal="center" vertical="center"/>
    </xf>
    <xf numFmtId="17" fontId="6" fillId="2" borderId="1" xfId="0" applyNumberFormat="1" applyFont="1" applyFill="1" applyBorder="1" applyAlignment="1">
      <alignment horizontal="center" vertical="center" wrapText="1"/>
    </xf>
    <xf numFmtId="0" fontId="6" fillId="0" borderId="0" xfId="0" applyFont="1" applyAlignment="1">
      <alignment horizontal="center" vertical="center"/>
    </xf>
    <xf numFmtId="0" fontId="4" fillId="2" borderId="1" xfId="0" applyFont="1" applyFill="1" applyBorder="1" applyAlignment="1">
      <alignment horizontal="center" vertical="center"/>
    </xf>
    <xf numFmtId="14" fontId="2" fillId="0" borderId="1" xfId="0" applyNumberFormat="1" applyFont="1" applyBorder="1"/>
    <xf numFmtId="17" fontId="5" fillId="2" borderId="1" xfId="0" applyNumberFormat="1" applyFont="1" applyFill="1" applyBorder="1" applyAlignment="1">
      <alignment horizontal="center" vertical="center" wrapText="1"/>
    </xf>
    <xf numFmtId="0" fontId="5" fillId="2" borderId="9" xfId="0" applyFont="1" applyFill="1" applyBorder="1" applyAlignment="1">
      <alignment horizontal="center" vertical="center"/>
    </xf>
    <xf numFmtId="0" fontId="4" fillId="2" borderId="2" xfId="0" applyFont="1" applyFill="1" applyBorder="1" applyAlignment="1">
      <alignment horizontal="center" vertical="center" wrapText="1"/>
    </xf>
    <xf numFmtId="4" fontId="14" fillId="0" borderId="0" xfId="0" applyNumberFormat="1" applyFont="1"/>
    <xf numFmtId="0" fontId="15" fillId="0" borderId="0" xfId="0" applyFont="1" applyBorder="1" applyAlignment="1">
      <alignment horizontal="left" vertical="center"/>
    </xf>
    <xf numFmtId="0" fontId="15" fillId="0" borderId="0" xfId="0" applyFont="1" applyBorder="1" applyAlignment="1">
      <alignment horizontal="left" vertical="center" wrapText="1"/>
    </xf>
    <xf numFmtId="0" fontId="0" fillId="2" borderId="0" xfId="0" applyNumberFormat="1" applyFont="1" applyFill="1" applyBorder="1" applyAlignment="1"/>
    <xf numFmtId="0" fontId="15" fillId="0" borderId="0" xfId="0" applyFont="1" applyBorder="1" applyAlignment="1">
      <alignment vertical="center"/>
    </xf>
    <xf numFmtId="0" fontId="15" fillId="0" borderId="0" xfId="0" applyFont="1" applyBorder="1" applyAlignment="1">
      <alignment vertical="center" wrapText="1"/>
    </xf>
    <xf numFmtId="0" fontId="16" fillId="2" borderId="0" xfId="0" applyNumberFormat="1" applyFont="1" applyFill="1" applyBorder="1" applyAlignment="1"/>
    <xf numFmtId="0" fontId="0" fillId="2" borderId="0" xfId="0" applyNumberFormat="1" applyFont="1" applyFill="1" applyBorder="1" applyAlignment="1">
      <alignment wrapText="1"/>
    </xf>
    <xf numFmtId="0" fontId="2" fillId="0" borderId="13" xfId="0" applyFont="1" applyBorder="1"/>
    <xf numFmtId="0" fontId="22" fillId="0" borderId="0" xfId="0" applyFont="1"/>
    <xf numFmtId="0" fontId="23" fillId="0" borderId="0" xfId="0" applyFont="1"/>
    <xf numFmtId="0" fontId="4" fillId="2" borderId="0" xfId="0" applyFont="1" applyFill="1"/>
    <xf numFmtId="0" fontId="4" fillId="2" borderId="0" xfId="0" applyNumberFormat="1" applyFont="1" applyFill="1" applyBorder="1" applyAlignment="1"/>
    <xf numFmtId="0" fontId="22" fillId="2" borderId="0" xfId="0" applyNumberFormat="1" applyFont="1" applyFill="1" applyBorder="1" applyAlignment="1"/>
    <xf numFmtId="0" fontId="22" fillId="2" borderId="0" xfId="0" applyNumberFormat="1" applyFont="1" applyFill="1" applyBorder="1" applyAlignment="1">
      <alignment wrapText="1"/>
    </xf>
    <xf numFmtId="4" fontId="22" fillId="0" borderId="0" xfId="0" applyNumberFormat="1" applyFont="1"/>
    <xf numFmtId="0" fontId="4" fillId="16" borderId="3" xfId="0" applyFont="1" applyFill="1" applyBorder="1" applyAlignment="1">
      <alignment horizontal="center" vertical="center" wrapText="1"/>
    </xf>
    <xf numFmtId="0" fontId="4" fillId="16" borderId="1" xfId="0" applyFont="1" applyFill="1" applyBorder="1" applyAlignment="1">
      <alignment horizontal="center" vertical="center" wrapText="1"/>
    </xf>
    <xf numFmtId="0" fontId="6" fillId="0" borderId="0" xfId="0" applyFont="1"/>
    <xf numFmtId="4" fontId="24" fillId="0" borderId="0" xfId="0" applyNumberFormat="1" applyFont="1"/>
    <xf numFmtId="0" fontId="6" fillId="0" borderId="0" xfId="0" applyFont="1" applyBorder="1"/>
    <xf numFmtId="0" fontId="25" fillId="2" borderId="0" xfId="0" applyNumberFormat="1" applyFont="1" applyFill="1" applyBorder="1" applyAlignment="1"/>
    <xf numFmtId="0" fontId="6" fillId="0" borderId="0" xfId="0" applyFont="1" applyBorder="1" applyAlignment="1">
      <alignment horizontal="left" vertical="center"/>
    </xf>
    <xf numFmtId="0" fontId="2" fillId="0" borderId="0" xfId="0" applyFont="1" applyBorder="1" applyAlignment="1">
      <alignment horizontal="center" vertical="center"/>
    </xf>
    <xf numFmtId="4" fontId="27" fillId="0" borderId="0" xfId="0" applyNumberFormat="1" applyFont="1"/>
    <xf numFmtId="0" fontId="0" fillId="2" borderId="1" xfId="0" applyFill="1" applyBorder="1" applyAlignment="1">
      <alignment horizontal="center" vertical="center" wrapText="1"/>
    </xf>
    <xf numFmtId="0" fontId="19" fillId="2" borderId="1"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6" fillId="0" borderId="0" xfId="0" applyFont="1" applyBorder="1" applyAlignment="1">
      <alignment horizontal="center" vertical="center"/>
    </xf>
    <xf numFmtId="0" fontId="3" fillId="0" borderId="0" xfId="0" applyFont="1" applyFill="1" applyBorder="1" applyAlignment="1">
      <alignment horizontal="center" vertical="center" wrapText="1"/>
    </xf>
    <xf numFmtId="0" fontId="11" fillId="0" borderId="2" xfId="0" applyFont="1" applyBorder="1" applyAlignment="1">
      <alignment horizontal="center" vertical="center" wrapText="1"/>
    </xf>
    <xf numFmtId="0" fontId="5" fillId="2" borderId="0" xfId="0" applyFont="1" applyFill="1" applyBorder="1" applyAlignment="1">
      <alignment horizontal="center" vertical="center" wrapText="1"/>
    </xf>
    <xf numFmtId="0" fontId="6" fillId="0" borderId="0" xfId="0" applyFont="1" applyBorder="1" applyAlignment="1">
      <alignment horizontal="center" vertical="center" wrapText="1"/>
    </xf>
    <xf numFmtId="0" fontId="16" fillId="2" borderId="8"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6" fillId="0" borderId="8" xfId="0" applyFont="1" applyBorder="1" applyAlignment="1">
      <alignment horizontal="center" vertical="center" wrapText="1"/>
    </xf>
    <xf numFmtId="165" fontId="5" fillId="2" borderId="8" xfId="0" applyNumberFormat="1" applyFont="1" applyFill="1" applyBorder="1" applyAlignment="1" applyProtection="1">
      <alignment horizontal="center" vertical="center" wrapText="1"/>
      <protection locked="0"/>
    </xf>
    <xf numFmtId="0" fontId="6" fillId="0" borderId="1" xfId="0" applyFont="1" applyBorder="1"/>
    <xf numFmtId="0" fontId="31" fillId="2" borderId="8"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11" fillId="0" borderId="2" xfId="0" applyFont="1" applyBorder="1" applyAlignment="1">
      <alignment horizontal="center" vertical="center"/>
    </xf>
    <xf numFmtId="0" fontId="11" fillId="4"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4" fontId="11" fillId="0" borderId="2" xfId="0" applyNumberFormat="1" applyFont="1" applyBorder="1" applyAlignment="1">
      <alignment horizontal="center" vertical="center"/>
    </xf>
    <xf numFmtId="165" fontId="11" fillId="0" borderId="2" xfId="0" applyNumberFormat="1" applyFont="1" applyBorder="1" applyAlignment="1">
      <alignment horizontal="center" vertical="center"/>
    </xf>
    <xf numFmtId="0" fontId="32" fillId="0" borderId="2" xfId="0" applyFont="1" applyBorder="1" applyAlignment="1">
      <alignment horizontal="center" vertical="center"/>
    </xf>
    <xf numFmtId="0" fontId="32" fillId="0" borderId="0" xfId="0" applyFont="1"/>
    <xf numFmtId="0" fontId="32" fillId="0" borderId="2" xfId="0" applyFont="1" applyBorder="1"/>
    <xf numFmtId="16" fontId="4" fillId="4"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5" fillId="2" borderId="1" xfId="0" applyFont="1" applyFill="1" applyBorder="1" applyAlignment="1">
      <alignment horizontal="left" vertical="center" wrapText="1"/>
    </xf>
    <xf numFmtId="0" fontId="6" fillId="0" borderId="1" xfId="0" applyFont="1" applyBorder="1" applyAlignment="1">
      <alignment vertical="center"/>
    </xf>
    <xf numFmtId="0" fontId="8" fillId="2" borderId="1" xfId="1" applyFont="1" applyFill="1" applyBorder="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49" fontId="4" fillId="0" borderId="3" xfId="0" applyNumberFormat="1" applyFont="1" applyFill="1" applyBorder="1" applyAlignment="1">
      <alignment horizontal="center" vertical="center" textRotation="90" wrapText="1"/>
    </xf>
    <xf numFmtId="49" fontId="4" fillId="0" borderId="7" xfId="0" applyNumberFormat="1" applyFont="1" applyFill="1" applyBorder="1" applyAlignment="1">
      <alignment horizontal="center" vertical="center" textRotation="90" wrapText="1"/>
    </xf>
    <xf numFmtId="49" fontId="4" fillId="0" borderId="10" xfId="0" applyNumberFormat="1"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 xfId="0" applyFont="1" applyFill="1" applyBorder="1" applyAlignment="1">
      <alignment horizontal="center" vertical="center"/>
    </xf>
    <xf numFmtId="49" fontId="4" fillId="0" borderId="1" xfId="0" applyNumberFormat="1" applyFont="1" applyFill="1" applyBorder="1" applyAlignment="1">
      <alignment horizontal="center" vertical="center" textRotation="90" wrapText="1"/>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4" fillId="0" borderId="8"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4" xfId="0" applyFont="1" applyFill="1" applyBorder="1" applyAlignment="1">
      <alignment horizontal="center" vertical="center" wrapText="1" shrinkToFit="1"/>
    </xf>
    <xf numFmtId="0" fontId="4" fillId="0" borderId="2" xfId="0" applyFont="1" applyFill="1" applyBorder="1" applyAlignment="1">
      <alignment horizontal="center" vertical="center" wrapText="1" shrinkToFit="1"/>
    </xf>
    <xf numFmtId="4" fontId="4" fillId="0" borderId="8" xfId="0" applyNumberFormat="1" applyFont="1" applyFill="1" applyBorder="1" applyAlignment="1">
      <alignment horizontal="center" vertical="center" wrapText="1"/>
    </xf>
    <xf numFmtId="4" fontId="4" fillId="0" borderId="11"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16" borderId="4" xfId="0" applyFont="1" applyFill="1" applyBorder="1" applyAlignment="1">
      <alignment vertical="center" wrapText="1"/>
    </xf>
    <xf numFmtId="0" fontId="4" fillId="2" borderId="0" xfId="0" applyFont="1" applyFill="1" applyBorder="1" applyAlignment="1"/>
    <xf numFmtId="0" fontId="22" fillId="2" borderId="0" xfId="0" applyFont="1" applyFill="1" applyBorder="1" applyAlignment="1"/>
    <xf numFmtId="0" fontId="22" fillId="2" borderId="0" xfId="0" applyFont="1" applyFill="1" applyBorder="1" applyAlignment="1">
      <alignment wrapText="1"/>
    </xf>
    <xf numFmtId="0" fontId="5" fillId="2" borderId="0" xfId="0" applyFont="1" applyFill="1" applyBorder="1" applyAlignment="1">
      <alignment horizontal="center" vertical="center"/>
    </xf>
    <xf numFmtId="4" fontId="6" fillId="2" borderId="0" xfId="2" applyNumberFormat="1" applyFont="1" applyFill="1" applyBorder="1" applyAlignment="1" applyProtection="1">
      <alignment horizontal="center" vertical="center" wrapText="1"/>
    </xf>
    <xf numFmtId="0" fontId="4" fillId="4" borderId="0" xfId="0" applyFont="1" applyFill="1" applyBorder="1" applyAlignment="1">
      <alignment horizontal="center" vertical="center" wrapText="1"/>
    </xf>
    <xf numFmtId="4" fontId="4" fillId="2" borderId="0" xfId="0" applyNumberFormat="1" applyFont="1" applyFill="1" applyBorder="1" applyAlignment="1">
      <alignment horizontal="center" vertical="center"/>
    </xf>
    <xf numFmtId="165" fontId="5" fillId="2" borderId="0" xfId="0" applyNumberFormat="1" applyFont="1" applyFill="1" applyBorder="1" applyAlignment="1">
      <alignment horizontal="center" vertical="center"/>
    </xf>
    <xf numFmtId="165" fontId="5" fillId="2" borderId="0" xfId="0" applyNumberFormat="1" applyFont="1" applyFill="1" applyBorder="1" applyAlignment="1">
      <alignment horizontal="center" vertical="center" wrapText="1"/>
    </xf>
    <xf numFmtId="0" fontId="5" fillId="2" borderId="1" xfId="0" applyFont="1" applyFill="1" applyBorder="1" applyAlignment="1">
      <alignment horizontal="left" vertical="center"/>
    </xf>
    <xf numFmtId="0" fontId="4" fillId="2" borderId="0" xfId="0" applyFont="1" applyFill="1" applyBorder="1" applyAlignment="1">
      <alignment horizontal="left" vertical="center" wrapText="1"/>
    </xf>
    <xf numFmtId="0" fontId="4" fillId="2" borderId="0" xfId="0" applyFont="1" applyFill="1" applyBorder="1" applyAlignment="1">
      <alignment horizontal="left" vertical="center"/>
    </xf>
  </cellXfs>
  <cellStyles count="8">
    <cellStyle name="Гиперссылка" xfId="1" builtinId="8"/>
    <cellStyle name="Обычный" xfId="0" builtinId="0"/>
    <cellStyle name="Обычный 2" xfId="3"/>
    <cellStyle name="Обычный 2 2 2" xfId="4"/>
    <cellStyle name="Обычный 3" xfId="5"/>
    <cellStyle name="Обычный 4" xfId="7"/>
    <cellStyle name="Обычный_2кв_АРМ_V43_БП_ОАО Тюменьэнерго" xfId="2"/>
    <cellStyle name="Стиль 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zakupki_sges@surgutges.ru"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zakupki_sges@surgutges.r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465"/>
  <sheetViews>
    <sheetView view="pageBreakPreview" topLeftCell="A143" zoomScaleNormal="70" zoomScaleSheetLayoutView="100" workbookViewId="0">
      <selection activeCell="A146" sqref="A146:XFD146"/>
    </sheetView>
  </sheetViews>
  <sheetFormatPr defaultRowHeight="15" customHeight="1" x14ac:dyDescent="0.2"/>
  <cols>
    <col min="1" max="1" width="4.5703125" style="1" customWidth="1"/>
    <col min="2" max="2" width="9.7109375" style="1" customWidth="1"/>
    <col min="3" max="3" width="12.140625" style="1" customWidth="1"/>
    <col min="4" max="4" width="36.85546875" style="2" customWidth="1"/>
    <col min="5" max="5" width="29.5703125" style="1" customWidth="1"/>
    <col min="6" max="7" width="10.7109375" style="1" customWidth="1"/>
    <col min="8" max="8" width="13" style="1" customWidth="1"/>
    <col min="9" max="9" width="14.85546875" style="1" customWidth="1"/>
    <col min="10" max="10" width="15.85546875" style="1" customWidth="1"/>
    <col min="11" max="11" width="14.7109375" style="1" customWidth="1"/>
    <col min="12" max="12" width="16.42578125" style="1" customWidth="1"/>
    <col min="13" max="13" width="17.140625" style="155" customWidth="1"/>
    <col min="14" max="14" width="12.42578125" style="1" customWidth="1"/>
    <col min="15" max="15" width="9.85546875" style="1" customWidth="1"/>
    <col min="16" max="16" width="14.28515625" style="1" customWidth="1"/>
    <col min="17" max="17" width="15" style="1" customWidth="1"/>
    <col min="18" max="19" width="9.140625" style="1"/>
    <col min="20" max="20" width="23.140625" style="1" customWidth="1"/>
    <col min="21" max="16384" width="9.140625" style="1"/>
  </cols>
  <sheetData>
    <row r="1" spans="1:19" ht="15" customHeight="1" x14ac:dyDescent="0.2">
      <c r="M1" s="3"/>
    </row>
    <row r="2" spans="1:19" ht="15" customHeight="1" x14ac:dyDescent="0.2">
      <c r="A2" s="208" t="s">
        <v>0</v>
      </c>
      <c r="B2" s="208"/>
      <c r="C2" s="208"/>
      <c r="D2" s="208"/>
      <c r="E2" s="208"/>
      <c r="F2" s="208"/>
      <c r="G2" s="208"/>
      <c r="H2" s="208"/>
      <c r="I2" s="208"/>
      <c r="J2" s="208"/>
      <c r="K2" s="208"/>
      <c r="L2" s="208"/>
      <c r="M2" s="208"/>
      <c r="N2" s="208"/>
      <c r="O2" s="208"/>
    </row>
    <row r="3" spans="1:19" ht="15" customHeight="1" x14ac:dyDescent="0.2">
      <c r="A3" s="209" t="s">
        <v>1</v>
      </c>
      <c r="B3" s="209"/>
      <c r="C3" s="209"/>
      <c r="D3" s="209"/>
      <c r="E3" s="209"/>
      <c r="F3" s="209"/>
      <c r="G3" s="209"/>
      <c r="H3" s="209"/>
      <c r="I3" s="209"/>
      <c r="J3" s="209"/>
      <c r="K3" s="209"/>
      <c r="L3" s="209"/>
      <c r="M3" s="209"/>
      <c r="N3" s="209"/>
      <c r="O3" s="209"/>
      <c r="P3" s="3"/>
      <c r="Q3" s="3"/>
      <c r="R3" s="3"/>
      <c r="S3" s="3"/>
    </row>
    <row r="4" spans="1:19" ht="15" customHeight="1" x14ac:dyDescent="0.2">
      <c r="A4" s="4"/>
      <c r="B4" s="4"/>
      <c r="C4" s="4"/>
      <c r="D4" s="4"/>
      <c r="E4" s="4"/>
      <c r="F4" s="4"/>
      <c r="G4" s="4"/>
      <c r="H4" s="4"/>
      <c r="I4" s="4"/>
      <c r="J4" s="4"/>
      <c r="K4" s="4"/>
      <c r="L4" s="4"/>
      <c r="M4" s="4"/>
      <c r="N4" s="4"/>
      <c r="O4" s="4"/>
      <c r="P4" s="3"/>
      <c r="Q4" s="3"/>
      <c r="R4" s="3"/>
      <c r="S4" s="3"/>
    </row>
    <row r="5" spans="1:19" ht="15" customHeight="1" x14ac:dyDescent="0.2">
      <c r="A5" s="4"/>
      <c r="B5" s="4"/>
      <c r="C5" s="4"/>
      <c r="D5" s="4"/>
      <c r="E5" s="4"/>
      <c r="F5" s="5"/>
      <c r="H5" s="4"/>
      <c r="I5" s="4"/>
      <c r="J5" s="4"/>
      <c r="K5" s="4"/>
      <c r="L5" s="4"/>
      <c r="M5" s="4"/>
      <c r="N5" s="4"/>
      <c r="O5" s="4"/>
      <c r="P5" s="3"/>
      <c r="Q5" s="3"/>
      <c r="R5" s="3"/>
      <c r="S5" s="3"/>
    </row>
    <row r="6" spans="1:19" ht="15" customHeight="1" x14ac:dyDescent="0.2">
      <c r="A6" s="204" t="s">
        <v>2</v>
      </c>
      <c r="B6" s="204"/>
      <c r="C6" s="204"/>
      <c r="D6" s="204"/>
      <c r="E6" s="204"/>
      <c r="F6" s="204"/>
      <c r="G6" s="204"/>
      <c r="H6" s="205" t="s">
        <v>3</v>
      </c>
      <c r="I6" s="205"/>
      <c r="J6" s="205"/>
      <c r="K6" s="205"/>
      <c r="L6" s="205"/>
      <c r="M6" s="205"/>
      <c r="N6" s="205"/>
      <c r="O6" s="205"/>
      <c r="P6" s="6"/>
      <c r="Q6" s="6"/>
      <c r="R6" s="6"/>
      <c r="S6" s="3"/>
    </row>
    <row r="7" spans="1:19" ht="15" customHeight="1" x14ac:dyDescent="0.2">
      <c r="A7" s="204" t="s">
        <v>4</v>
      </c>
      <c r="B7" s="204"/>
      <c r="C7" s="204"/>
      <c r="D7" s="204"/>
      <c r="E7" s="204"/>
      <c r="F7" s="204"/>
      <c r="G7" s="204"/>
      <c r="H7" s="205" t="s">
        <v>5</v>
      </c>
      <c r="I7" s="205"/>
      <c r="J7" s="205"/>
      <c r="K7" s="205"/>
      <c r="L7" s="205"/>
      <c r="M7" s="205"/>
      <c r="N7" s="205"/>
      <c r="O7" s="205"/>
      <c r="P7" s="6"/>
      <c r="Q7" s="6"/>
      <c r="R7" s="6"/>
      <c r="S7" s="3"/>
    </row>
    <row r="8" spans="1:19" ht="15" customHeight="1" x14ac:dyDescent="0.2">
      <c r="A8" s="204" t="s">
        <v>6</v>
      </c>
      <c r="B8" s="204"/>
      <c r="C8" s="204"/>
      <c r="D8" s="204"/>
      <c r="E8" s="204"/>
      <c r="F8" s="204"/>
      <c r="G8" s="204"/>
      <c r="H8" s="205" t="s">
        <v>7</v>
      </c>
      <c r="I8" s="205"/>
      <c r="J8" s="205"/>
      <c r="K8" s="205"/>
      <c r="L8" s="205"/>
      <c r="M8" s="205"/>
      <c r="N8" s="205"/>
      <c r="O8" s="205"/>
      <c r="P8" s="6"/>
      <c r="Q8" s="6"/>
      <c r="R8" s="6"/>
      <c r="S8" s="3"/>
    </row>
    <row r="9" spans="1:19" ht="15" customHeight="1" x14ac:dyDescent="0.2">
      <c r="A9" s="206" t="s">
        <v>8</v>
      </c>
      <c r="B9" s="206"/>
      <c r="C9" s="206"/>
      <c r="D9" s="206"/>
      <c r="E9" s="206"/>
      <c r="F9" s="206"/>
      <c r="G9" s="206"/>
      <c r="H9" s="207" t="s">
        <v>9</v>
      </c>
      <c r="I9" s="207"/>
      <c r="J9" s="207"/>
      <c r="K9" s="207"/>
      <c r="L9" s="207"/>
      <c r="M9" s="207"/>
      <c r="N9" s="207"/>
      <c r="O9" s="207"/>
      <c r="P9" s="7"/>
      <c r="Q9" s="7"/>
      <c r="R9" s="7"/>
      <c r="S9" s="3"/>
    </row>
    <row r="10" spans="1:19" ht="15" customHeight="1" x14ac:dyDescent="0.2">
      <c r="A10" s="204" t="s">
        <v>10</v>
      </c>
      <c r="B10" s="204"/>
      <c r="C10" s="204"/>
      <c r="D10" s="204"/>
      <c r="E10" s="204"/>
      <c r="F10" s="204"/>
      <c r="G10" s="204"/>
      <c r="H10" s="205">
        <v>8602015464</v>
      </c>
      <c r="I10" s="205"/>
      <c r="J10" s="205"/>
      <c r="K10" s="205"/>
      <c r="L10" s="205"/>
      <c r="M10" s="205"/>
      <c r="N10" s="205"/>
      <c r="O10" s="205"/>
      <c r="P10" s="6"/>
      <c r="Q10" s="6"/>
      <c r="R10" s="6"/>
      <c r="S10" s="3"/>
    </row>
    <row r="11" spans="1:19" ht="15" customHeight="1" x14ac:dyDescent="0.2">
      <c r="A11" s="204" t="s">
        <v>11</v>
      </c>
      <c r="B11" s="204"/>
      <c r="C11" s="204"/>
      <c r="D11" s="204"/>
      <c r="E11" s="204"/>
      <c r="F11" s="204"/>
      <c r="G11" s="204"/>
      <c r="H11" s="205">
        <v>860201001</v>
      </c>
      <c r="I11" s="205"/>
      <c r="J11" s="205"/>
      <c r="K11" s="205"/>
      <c r="L11" s="205"/>
      <c r="M11" s="205"/>
      <c r="N11" s="205"/>
      <c r="O11" s="205"/>
      <c r="P11" s="6"/>
      <c r="Q11" s="6"/>
      <c r="R11" s="6"/>
      <c r="S11" s="3"/>
    </row>
    <row r="12" spans="1:19" ht="15" customHeight="1" x14ac:dyDescent="0.2">
      <c r="A12" s="204" t="s">
        <v>12</v>
      </c>
      <c r="B12" s="204"/>
      <c r="C12" s="204"/>
      <c r="D12" s="204"/>
      <c r="E12" s="204"/>
      <c r="F12" s="204"/>
      <c r="G12" s="204"/>
      <c r="H12" s="205">
        <v>71100000000</v>
      </c>
      <c r="I12" s="205">
        <v>71100000000</v>
      </c>
      <c r="J12" s="205">
        <v>71100000000</v>
      </c>
      <c r="K12" s="205">
        <v>71100000000</v>
      </c>
      <c r="L12" s="205">
        <v>71100000000</v>
      </c>
      <c r="M12" s="205">
        <v>71100000000</v>
      </c>
      <c r="N12" s="205">
        <v>71100000000</v>
      </c>
      <c r="O12" s="205">
        <v>71100000000</v>
      </c>
      <c r="P12" s="6"/>
      <c r="Q12" s="6"/>
      <c r="R12" s="6"/>
      <c r="S12" s="3"/>
    </row>
    <row r="13" spans="1:19" ht="15" customHeight="1" x14ac:dyDescent="0.2">
      <c r="A13" s="8"/>
      <c r="B13" s="8"/>
      <c r="C13" s="8"/>
      <c r="D13" s="8"/>
      <c r="E13" s="8"/>
      <c r="F13" s="8"/>
      <c r="G13" s="8"/>
      <c r="H13" s="8"/>
      <c r="I13" s="8"/>
      <c r="J13" s="8"/>
      <c r="K13" s="8"/>
      <c r="L13" s="8"/>
      <c r="M13" s="8"/>
      <c r="N13" s="8"/>
      <c r="O13" s="9"/>
      <c r="P13" s="3"/>
      <c r="Q13" s="3"/>
      <c r="R13" s="3"/>
      <c r="S13" s="3"/>
    </row>
    <row r="14" spans="1:19" ht="22.5" customHeight="1" x14ac:dyDescent="0.2">
      <c r="A14" s="210" t="s">
        <v>13</v>
      </c>
      <c r="B14" s="210" t="s">
        <v>14</v>
      </c>
      <c r="C14" s="210" t="s">
        <v>15</v>
      </c>
      <c r="D14" s="213" t="s">
        <v>16</v>
      </c>
      <c r="E14" s="214"/>
      <c r="F14" s="214"/>
      <c r="G14" s="214"/>
      <c r="H14" s="214"/>
      <c r="I14" s="214"/>
      <c r="J14" s="214"/>
      <c r="K14" s="214"/>
      <c r="L14" s="214"/>
      <c r="M14" s="215"/>
      <c r="N14" s="216" t="s">
        <v>17</v>
      </c>
      <c r="O14" s="217" t="s">
        <v>18</v>
      </c>
      <c r="P14" s="10"/>
      <c r="Q14" s="10"/>
    </row>
    <row r="15" spans="1:19" ht="67.5" customHeight="1" x14ac:dyDescent="0.2">
      <c r="A15" s="211"/>
      <c r="B15" s="211"/>
      <c r="C15" s="211"/>
      <c r="D15" s="210" t="s">
        <v>19</v>
      </c>
      <c r="E15" s="221" t="s">
        <v>20</v>
      </c>
      <c r="F15" s="223" t="s">
        <v>21</v>
      </c>
      <c r="G15" s="224"/>
      <c r="H15" s="225" t="s">
        <v>22</v>
      </c>
      <c r="I15" s="227" t="s">
        <v>23</v>
      </c>
      <c r="J15" s="228"/>
      <c r="K15" s="229" t="s">
        <v>233</v>
      </c>
      <c r="L15" s="219" t="s">
        <v>24</v>
      </c>
      <c r="M15" s="220"/>
      <c r="N15" s="216"/>
      <c r="O15" s="218"/>
    </row>
    <row r="16" spans="1:19" ht="75" customHeight="1" x14ac:dyDescent="0.2">
      <c r="A16" s="212"/>
      <c r="B16" s="212"/>
      <c r="C16" s="212"/>
      <c r="D16" s="211"/>
      <c r="E16" s="222"/>
      <c r="F16" s="11" t="s">
        <v>25</v>
      </c>
      <c r="G16" s="11" t="s">
        <v>26</v>
      </c>
      <c r="H16" s="226"/>
      <c r="I16" s="11" t="s">
        <v>27</v>
      </c>
      <c r="J16" s="11" t="s">
        <v>26</v>
      </c>
      <c r="K16" s="230"/>
      <c r="L16" s="12" t="s">
        <v>28</v>
      </c>
      <c r="M16" s="13" t="s">
        <v>29</v>
      </c>
      <c r="N16" s="216"/>
      <c r="O16" s="14" t="s">
        <v>30</v>
      </c>
      <c r="P16" s="15" t="s">
        <v>31</v>
      </c>
      <c r="Q16" s="15" t="s">
        <v>32</v>
      </c>
    </row>
    <row r="17" spans="1:17" ht="20.45" customHeight="1" x14ac:dyDescent="0.2">
      <c r="A17" s="17">
        <v>1</v>
      </c>
      <c r="B17" s="17">
        <v>2</v>
      </c>
      <c r="C17" s="18">
        <v>3</v>
      </c>
      <c r="D17" s="18">
        <v>4</v>
      </c>
      <c r="E17" s="17">
        <v>5</v>
      </c>
      <c r="F17" s="19">
        <v>6</v>
      </c>
      <c r="G17" s="19">
        <v>7</v>
      </c>
      <c r="H17" s="18">
        <v>8</v>
      </c>
      <c r="I17" s="18">
        <v>9</v>
      </c>
      <c r="J17" s="17">
        <v>10</v>
      </c>
      <c r="K17" s="17">
        <v>11</v>
      </c>
      <c r="L17" s="20">
        <v>12</v>
      </c>
      <c r="M17" s="20">
        <v>13</v>
      </c>
      <c r="N17" s="17">
        <v>14</v>
      </c>
      <c r="O17" s="17">
        <v>15</v>
      </c>
      <c r="P17" s="17">
        <v>16</v>
      </c>
      <c r="Q17" s="17">
        <v>17</v>
      </c>
    </row>
    <row r="18" spans="1:17" ht="19.5" customHeight="1" x14ac:dyDescent="0.2">
      <c r="A18" s="21"/>
      <c r="B18" s="21"/>
      <c r="C18" s="22"/>
      <c r="D18" s="23" t="s">
        <v>33</v>
      </c>
      <c r="E18" s="24"/>
      <c r="F18" s="25"/>
      <c r="G18" s="25"/>
      <c r="H18" s="22"/>
      <c r="I18" s="22"/>
      <c r="J18" s="24"/>
      <c r="K18" s="24"/>
      <c r="L18" s="26"/>
      <c r="M18" s="26"/>
      <c r="N18" s="24"/>
      <c r="O18" s="24"/>
      <c r="P18" s="27"/>
      <c r="Q18" s="27"/>
    </row>
    <row r="19" spans="1:17" s="39" customFormat="1" ht="51" x14ac:dyDescent="0.2">
      <c r="A19" s="28">
        <v>1</v>
      </c>
      <c r="B19" s="29" t="s">
        <v>34</v>
      </c>
      <c r="C19" s="30" t="s">
        <v>35</v>
      </c>
      <c r="D19" s="31" t="s">
        <v>36</v>
      </c>
      <c r="E19" s="32" t="s">
        <v>37</v>
      </c>
      <c r="F19" s="33">
        <v>876</v>
      </c>
      <c r="G19" s="33" t="s">
        <v>38</v>
      </c>
      <c r="H19" s="33">
        <v>1</v>
      </c>
      <c r="I19" s="34">
        <v>71100000000</v>
      </c>
      <c r="J19" s="35" t="s">
        <v>39</v>
      </c>
      <c r="K19" s="36">
        <v>4941391.2</v>
      </c>
      <c r="L19" s="37">
        <v>43497</v>
      </c>
      <c r="M19" s="31" t="s">
        <v>40</v>
      </c>
      <c r="N19" s="31" t="s">
        <v>41</v>
      </c>
      <c r="O19" s="31" t="s">
        <v>42</v>
      </c>
      <c r="P19" s="31" t="s">
        <v>42</v>
      </c>
      <c r="Q19" s="38"/>
    </row>
    <row r="20" spans="1:17" s="39" customFormat="1" ht="51" x14ac:dyDescent="0.2">
      <c r="A20" s="28">
        <v>2</v>
      </c>
      <c r="B20" s="29" t="s">
        <v>34</v>
      </c>
      <c r="C20" s="30" t="s">
        <v>35</v>
      </c>
      <c r="D20" s="31" t="s">
        <v>43</v>
      </c>
      <c r="E20" s="32" t="s">
        <v>37</v>
      </c>
      <c r="F20" s="33">
        <v>876</v>
      </c>
      <c r="G20" s="33" t="s">
        <v>38</v>
      </c>
      <c r="H20" s="33">
        <v>1</v>
      </c>
      <c r="I20" s="34">
        <v>71100000000</v>
      </c>
      <c r="J20" s="35" t="s">
        <v>39</v>
      </c>
      <c r="K20" s="36">
        <v>5620805.5</v>
      </c>
      <c r="L20" s="37">
        <v>43525</v>
      </c>
      <c r="M20" s="31" t="s">
        <v>40</v>
      </c>
      <c r="N20" s="31" t="s">
        <v>41</v>
      </c>
      <c r="O20" s="31" t="s">
        <v>42</v>
      </c>
      <c r="P20" s="40" t="s">
        <v>44</v>
      </c>
      <c r="Q20" s="38"/>
    </row>
    <row r="21" spans="1:17" s="39" customFormat="1" ht="51" x14ac:dyDescent="0.2">
      <c r="A21" s="28">
        <v>3</v>
      </c>
      <c r="B21" s="29" t="s">
        <v>34</v>
      </c>
      <c r="C21" s="30" t="s">
        <v>35</v>
      </c>
      <c r="D21" s="41" t="s">
        <v>45</v>
      </c>
      <c r="E21" s="32" t="s">
        <v>37</v>
      </c>
      <c r="F21" s="33">
        <v>876</v>
      </c>
      <c r="G21" s="33" t="s">
        <v>38</v>
      </c>
      <c r="H21" s="33">
        <v>1</v>
      </c>
      <c r="I21" s="34">
        <v>71100000000</v>
      </c>
      <c r="J21" s="35" t="s">
        <v>39</v>
      </c>
      <c r="K21" s="42">
        <v>5622420</v>
      </c>
      <c r="L21" s="37">
        <v>43525</v>
      </c>
      <c r="M21" s="31" t="s">
        <v>40</v>
      </c>
      <c r="N21" s="31" t="s">
        <v>41</v>
      </c>
      <c r="O21" s="31" t="s">
        <v>42</v>
      </c>
      <c r="P21" s="40" t="s">
        <v>44</v>
      </c>
      <c r="Q21" s="38"/>
    </row>
    <row r="22" spans="1:17" s="50" customFormat="1" ht="51" x14ac:dyDescent="0.25">
      <c r="A22" s="28">
        <v>4</v>
      </c>
      <c r="B22" s="29" t="s">
        <v>34</v>
      </c>
      <c r="C22" s="43" t="s">
        <v>46</v>
      </c>
      <c r="D22" s="44" t="s">
        <v>47</v>
      </c>
      <c r="E22" s="45" t="s">
        <v>37</v>
      </c>
      <c r="F22" s="33">
        <v>876</v>
      </c>
      <c r="G22" s="33" t="s">
        <v>38</v>
      </c>
      <c r="H22" s="33">
        <v>1</v>
      </c>
      <c r="I22" s="34">
        <v>71100000000</v>
      </c>
      <c r="J22" s="35" t="s">
        <v>39</v>
      </c>
      <c r="K22" s="46">
        <v>6119108</v>
      </c>
      <c r="L22" s="47">
        <v>43556</v>
      </c>
      <c r="M22" s="47" t="s">
        <v>40</v>
      </c>
      <c r="N22" s="48" t="s">
        <v>41</v>
      </c>
      <c r="O22" s="49" t="s">
        <v>44</v>
      </c>
      <c r="P22" s="40" t="s">
        <v>44</v>
      </c>
      <c r="Q22" s="40"/>
    </row>
    <row r="23" spans="1:17" s="54" customFormat="1" ht="51" x14ac:dyDescent="0.2">
      <c r="A23" s="28">
        <v>5</v>
      </c>
      <c r="B23" s="29" t="s">
        <v>34</v>
      </c>
      <c r="C23" s="30" t="s">
        <v>46</v>
      </c>
      <c r="D23" s="44" t="s">
        <v>48</v>
      </c>
      <c r="E23" s="51" t="s">
        <v>37</v>
      </c>
      <c r="F23" s="33">
        <v>876</v>
      </c>
      <c r="G23" s="33" t="s">
        <v>38</v>
      </c>
      <c r="H23" s="33">
        <v>1</v>
      </c>
      <c r="I23" s="34">
        <v>71100000000</v>
      </c>
      <c r="J23" s="35" t="s">
        <v>39</v>
      </c>
      <c r="K23" s="52">
        <v>23808580.800000001</v>
      </c>
      <c r="L23" s="53">
        <v>43532</v>
      </c>
      <c r="M23" s="53" t="s">
        <v>40</v>
      </c>
      <c r="N23" s="29" t="s">
        <v>49</v>
      </c>
      <c r="O23" s="40" t="s">
        <v>44</v>
      </c>
      <c r="P23" s="40" t="s">
        <v>44</v>
      </c>
      <c r="Q23" s="38"/>
    </row>
    <row r="24" spans="1:17" s="39" customFormat="1" ht="51" x14ac:dyDescent="0.2">
      <c r="A24" s="28">
        <v>6</v>
      </c>
      <c r="B24" s="29" t="s">
        <v>34</v>
      </c>
      <c r="C24" s="30" t="s">
        <v>46</v>
      </c>
      <c r="D24" s="31" t="s">
        <v>50</v>
      </c>
      <c r="E24" s="51" t="s">
        <v>37</v>
      </c>
      <c r="F24" s="33">
        <v>876</v>
      </c>
      <c r="G24" s="33" t="s">
        <v>38</v>
      </c>
      <c r="H24" s="33">
        <v>1</v>
      </c>
      <c r="I24" s="34">
        <v>71100000000</v>
      </c>
      <c r="J24" s="34" t="s">
        <v>39</v>
      </c>
      <c r="K24" s="55">
        <v>10721916</v>
      </c>
      <c r="L24" s="53">
        <v>43532</v>
      </c>
      <c r="M24" s="53" t="s">
        <v>40</v>
      </c>
      <c r="N24" s="29" t="s">
        <v>41</v>
      </c>
      <c r="O24" s="40" t="s">
        <v>44</v>
      </c>
      <c r="P24" s="40" t="s">
        <v>44</v>
      </c>
      <c r="Q24" s="38"/>
    </row>
    <row r="25" spans="1:17" s="39" customFormat="1" ht="51" x14ac:dyDescent="0.2">
      <c r="A25" s="28">
        <v>7</v>
      </c>
      <c r="B25" s="29" t="s">
        <v>34</v>
      </c>
      <c r="C25" s="30" t="s">
        <v>46</v>
      </c>
      <c r="D25" s="31" t="s">
        <v>51</v>
      </c>
      <c r="E25" s="51" t="s">
        <v>37</v>
      </c>
      <c r="F25" s="33">
        <v>876</v>
      </c>
      <c r="G25" s="33" t="s">
        <v>38</v>
      </c>
      <c r="H25" s="33">
        <v>1</v>
      </c>
      <c r="I25" s="34">
        <v>71100000000</v>
      </c>
      <c r="J25" s="34" t="s">
        <v>39</v>
      </c>
      <c r="K25" s="55">
        <v>11292190.800000001</v>
      </c>
      <c r="L25" s="53">
        <v>43532</v>
      </c>
      <c r="M25" s="53" t="s">
        <v>40</v>
      </c>
      <c r="N25" s="29" t="s">
        <v>41</v>
      </c>
      <c r="O25" s="40" t="s">
        <v>44</v>
      </c>
      <c r="P25" s="40" t="s">
        <v>44</v>
      </c>
      <c r="Q25" s="38"/>
    </row>
    <row r="26" spans="1:17" s="39" customFormat="1" ht="51" x14ac:dyDescent="0.2">
      <c r="A26" s="28">
        <v>8</v>
      </c>
      <c r="B26" s="29" t="s">
        <v>34</v>
      </c>
      <c r="C26" s="30" t="s">
        <v>46</v>
      </c>
      <c r="D26" s="31" t="s">
        <v>52</v>
      </c>
      <c r="E26" s="51" t="s">
        <v>37</v>
      </c>
      <c r="F26" s="33">
        <v>876</v>
      </c>
      <c r="G26" s="33" t="s">
        <v>38</v>
      </c>
      <c r="H26" s="33">
        <v>1</v>
      </c>
      <c r="I26" s="34">
        <v>71100000000</v>
      </c>
      <c r="J26" s="34" t="s">
        <v>39</v>
      </c>
      <c r="K26" s="55">
        <v>6109868.4000000004</v>
      </c>
      <c r="L26" s="53">
        <v>43532</v>
      </c>
      <c r="M26" s="53" t="s">
        <v>40</v>
      </c>
      <c r="N26" s="29" t="s">
        <v>41</v>
      </c>
      <c r="O26" s="40" t="s">
        <v>44</v>
      </c>
      <c r="P26" s="40" t="s">
        <v>44</v>
      </c>
      <c r="Q26" s="38"/>
    </row>
    <row r="27" spans="1:17" s="39" customFormat="1" ht="51" x14ac:dyDescent="0.2">
      <c r="A27" s="28">
        <v>9</v>
      </c>
      <c r="B27" s="29" t="s">
        <v>34</v>
      </c>
      <c r="C27" s="30" t="s">
        <v>46</v>
      </c>
      <c r="D27" s="44" t="s">
        <v>53</v>
      </c>
      <c r="E27" s="51" t="s">
        <v>37</v>
      </c>
      <c r="F27" s="33">
        <v>876</v>
      </c>
      <c r="G27" s="33" t="s">
        <v>38</v>
      </c>
      <c r="H27" s="33">
        <v>1</v>
      </c>
      <c r="I27" s="34">
        <v>71100000000</v>
      </c>
      <c r="J27" s="34" t="s">
        <v>39</v>
      </c>
      <c r="K27" s="52">
        <v>12739464</v>
      </c>
      <c r="L27" s="53">
        <v>43532</v>
      </c>
      <c r="M27" s="53" t="s">
        <v>40</v>
      </c>
      <c r="N27" s="29" t="s">
        <v>41</v>
      </c>
      <c r="O27" s="40" t="s">
        <v>44</v>
      </c>
      <c r="P27" s="40" t="s">
        <v>44</v>
      </c>
      <c r="Q27" s="38"/>
    </row>
    <row r="28" spans="1:17" s="57" customFormat="1" ht="51" x14ac:dyDescent="0.25">
      <c r="A28" s="28">
        <v>10</v>
      </c>
      <c r="B28" s="29" t="s">
        <v>34</v>
      </c>
      <c r="C28" s="30" t="s">
        <v>46</v>
      </c>
      <c r="D28" s="44" t="s">
        <v>54</v>
      </c>
      <c r="E28" s="45" t="s">
        <v>37</v>
      </c>
      <c r="F28" s="33">
        <v>876</v>
      </c>
      <c r="G28" s="33" t="s">
        <v>38</v>
      </c>
      <c r="H28" s="33">
        <v>1</v>
      </c>
      <c r="I28" s="34">
        <v>71100000000</v>
      </c>
      <c r="J28" s="35" t="s">
        <v>39</v>
      </c>
      <c r="K28" s="56">
        <v>11104537.199999999</v>
      </c>
      <c r="L28" s="53">
        <v>43532</v>
      </c>
      <c r="M28" s="53" t="s">
        <v>40</v>
      </c>
      <c r="N28" s="29" t="s">
        <v>41</v>
      </c>
      <c r="O28" s="40" t="s">
        <v>44</v>
      </c>
      <c r="P28" s="40" t="s">
        <v>44</v>
      </c>
      <c r="Q28" s="40"/>
    </row>
    <row r="29" spans="1:17" s="58" customFormat="1" ht="51" x14ac:dyDescent="0.25">
      <c r="A29" s="28">
        <v>11</v>
      </c>
      <c r="B29" s="29" t="s">
        <v>34</v>
      </c>
      <c r="C29" s="30" t="s">
        <v>46</v>
      </c>
      <c r="D29" s="44" t="s">
        <v>55</v>
      </c>
      <c r="E29" s="45" t="s">
        <v>37</v>
      </c>
      <c r="F29" s="33">
        <v>876</v>
      </c>
      <c r="G29" s="33" t="s">
        <v>38</v>
      </c>
      <c r="H29" s="33">
        <v>1</v>
      </c>
      <c r="I29" s="34">
        <v>71100000000</v>
      </c>
      <c r="J29" s="35" t="s">
        <v>39</v>
      </c>
      <c r="K29" s="56">
        <v>16151968.800000001</v>
      </c>
      <c r="L29" s="53">
        <v>43532</v>
      </c>
      <c r="M29" s="53" t="s">
        <v>40</v>
      </c>
      <c r="N29" s="29" t="s">
        <v>49</v>
      </c>
      <c r="O29" s="40" t="s">
        <v>44</v>
      </c>
      <c r="P29" s="40" t="s">
        <v>44</v>
      </c>
      <c r="Q29" s="40"/>
    </row>
    <row r="30" spans="1:17" s="39" customFormat="1" ht="51" x14ac:dyDescent="0.2">
      <c r="A30" s="28">
        <v>12</v>
      </c>
      <c r="B30" s="29" t="s">
        <v>34</v>
      </c>
      <c r="C30" s="30" t="s">
        <v>46</v>
      </c>
      <c r="D30" s="44" t="s">
        <v>56</v>
      </c>
      <c r="E30" s="51" t="s">
        <v>37</v>
      </c>
      <c r="F30" s="33">
        <v>876</v>
      </c>
      <c r="G30" s="33" t="s">
        <v>38</v>
      </c>
      <c r="H30" s="33">
        <v>1</v>
      </c>
      <c r="I30" s="34">
        <v>71100000000</v>
      </c>
      <c r="J30" s="35" t="s">
        <v>39</v>
      </c>
      <c r="K30" s="52">
        <v>15402507.6</v>
      </c>
      <c r="L30" s="53">
        <v>43532</v>
      </c>
      <c r="M30" s="53" t="s">
        <v>40</v>
      </c>
      <c r="N30" s="29" t="s">
        <v>49</v>
      </c>
      <c r="O30" s="40" t="s">
        <v>44</v>
      </c>
      <c r="P30" s="40" t="s">
        <v>44</v>
      </c>
      <c r="Q30" s="38"/>
    </row>
    <row r="31" spans="1:17" s="66" customFormat="1" ht="61.5" customHeight="1" x14ac:dyDescent="0.25">
      <c r="A31" s="59">
        <v>13</v>
      </c>
      <c r="B31" s="60" t="s">
        <v>57</v>
      </c>
      <c r="C31" s="61" t="s">
        <v>57</v>
      </c>
      <c r="D31" s="17" t="s">
        <v>58</v>
      </c>
      <c r="E31" s="51" t="s">
        <v>37</v>
      </c>
      <c r="F31" s="33">
        <v>876</v>
      </c>
      <c r="G31" s="33" t="s">
        <v>38</v>
      </c>
      <c r="H31" s="33">
        <v>1</v>
      </c>
      <c r="I31" s="34">
        <v>71100000000</v>
      </c>
      <c r="J31" s="15" t="s">
        <v>39</v>
      </c>
      <c r="K31" s="62">
        <f>205*1.2*1000</f>
        <v>246000</v>
      </c>
      <c r="L31" s="63">
        <v>43497</v>
      </c>
      <c r="M31" s="64">
        <v>43799</v>
      </c>
      <c r="N31" s="15" t="s">
        <v>41</v>
      </c>
      <c r="O31" s="20" t="s">
        <v>42</v>
      </c>
      <c r="P31" s="65"/>
      <c r="Q31" s="65"/>
    </row>
    <row r="32" spans="1:17" s="66" customFormat="1" ht="66.75" customHeight="1" x14ac:dyDescent="0.25">
      <c r="A32" s="59">
        <v>14</v>
      </c>
      <c r="B32" s="67" t="s">
        <v>57</v>
      </c>
      <c r="C32" s="68" t="s">
        <v>57</v>
      </c>
      <c r="D32" s="17" t="s">
        <v>59</v>
      </c>
      <c r="E32" s="51" t="s">
        <v>37</v>
      </c>
      <c r="F32" s="33">
        <v>876</v>
      </c>
      <c r="G32" s="33" t="s">
        <v>38</v>
      </c>
      <c r="H32" s="33">
        <v>1</v>
      </c>
      <c r="I32" s="34">
        <v>71100000000</v>
      </c>
      <c r="J32" s="15" t="s">
        <v>39</v>
      </c>
      <c r="K32" s="62">
        <f>300*1.2*1000</f>
        <v>360000</v>
      </c>
      <c r="L32" s="63">
        <v>43497</v>
      </c>
      <c r="M32" s="69">
        <v>43676</v>
      </c>
      <c r="N32" s="15" t="s">
        <v>41</v>
      </c>
      <c r="O32" s="20" t="s">
        <v>42</v>
      </c>
      <c r="P32" s="65"/>
      <c r="Q32" s="65"/>
    </row>
    <row r="33" spans="1:17" s="66" customFormat="1" ht="57" customHeight="1" x14ac:dyDescent="0.25">
      <c r="A33" s="59">
        <v>15</v>
      </c>
      <c r="B33" s="67" t="s">
        <v>60</v>
      </c>
      <c r="C33" s="68" t="s">
        <v>60</v>
      </c>
      <c r="D33" s="70" t="s">
        <v>61</v>
      </c>
      <c r="E33" s="51" t="s">
        <v>37</v>
      </c>
      <c r="F33" s="33">
        <v>876</v>
      </c>
      <c r="G33" s="33" t="s">
        <v>38</v>
      </c>
      <c r="H33" s="33">
        <v>1</v>
      </c>
      <c r="I33" s="34">
        <v>71100000000</v>
      </c>
      <c r="J33" s="15" t="s">
        <v>39</v>
      </c>
      <c r="K33" s="62">
        <f>1.2*1200*1000</f>
        <v>1440000</v>
      </c>
      <c r="L33" s="63">
        <v>43525</v>
      </c>
      <c r="M33" s="64">
        <v>43816</v>
      </c>
      <c r="N33" s="15" t="s">
        <v>41</v>
      </c>
      <c r="O33" s="20" t="s">
        <v>42</v>
      </c>
      <c r="P33" s="65"/>
      <c r="Q33" s="65"/>
    </row>
    <row r="34" spans="1:17" s="66" customFormat="1" ht="50.25" customHeight="1" x14ac:dyDescent="0.25">
      <c r="A34" s="59">
        <v>16</v>
      </c>
      <c r="B34" s="68" t="s">
        <v>236</v>
      </c>
      <c r="C34" s="68" t="s">
        <v>236</v>
      </c>
      <c r="D34" s="71" t="s">
        <v>270</v>
      </c>
      <c r="E34" s="51" t="s">
        <v>37</v>
      </c>
      <c r="F34" s="33">
        <v>876</v>
      </c>
      <c r="G34" s="33" t="s">
        <v>38</v>
      </c>
      <c r="H34" s="33">
        <v>1</v>
      </c>
      <c r="I34" s="34">
        <v>71100000000</v>
      </c>
      <c r="J34" s="15" t="s">
        <v>39</v>
      </c>
      <c r="K34" s="62">
        <v>45584121.600000001</v>
      </c>
      <c r="L34" s="63">
        <v>43497</v>
      </c>
      <c r="M34" s="69">
        <v>43676</v>
      </c>
      <c r="N34" s="15" t="s">
        <v>118</v>
      </c>
      <c r="O34" s="20" t="s">
        <v>80</v>
      </c>
      <c r="P34" s="65"/>
      <c r="Q34" s="65"/>
    </row>
    <row r="35" spans="1:17" s="77" customFormat="1" ht="50.25" customHeight="1" x14ac:dyDescent="0.2">
      <c r="A35" s="59">
        <v>17</v>
      </c>
      <c r="B35" s="72" t="s">
        <v>62</v>
      </c>
      <c r="C35" s="72" t="s">
        <v>63</v>
      </c>
      <c r="D35" s="73" t="s">
        <v>64</v>
      </c>
      <c r="E35" s="31" t="s">
        <v>65</v>
      </c>
      <c r="F35" s="33">
        <v>876</v>
      </c>
      <c r="G35" s="33" t="s">
        <v>66</v>
      </c>
      <c r="H35" s="33">
        <v>1</v>
      </c>
      <c r="I35" s="34">
        <v>71100000000</v>
      </c>
      <c r="J35" s="15" t="s">
        <v>39</v>
      </c>
      <c r="K35" s="62">
        <v>393600</v>
      </c>
      <c r="L35" s="63">
        <v>43533</v>
      </c>
      <c r="M35" s="63">
        <v>43982</v>
      </c>
      <c r="N35" s="74" t="s">
        <v>41</v>
      </c>
      <c r="O35" s="72" t="s">
        <v>42</v>
      </c>
      <c r="P35" s="75"/>
      <c r="Q35" s="76"/>
    </row>
    <row r="36" spans="1:17" ht="57" customHeight="1" x14ac:dyDescent="0.2">
      <c r="A36" s="28">
        <v>18</v>
      </c>
      <c r="B36" s="78" t="s">
        <v>67</v>
      </c>
      <c r="C36" s="78" t="s">
        <v>67</v>
      </c>
      <c r="D36" s="33" t="s">
        <v>68</v>
      </c>
      <c r="E36" s="51" t="s">
        <v>69</v>
      </c>
      <c r="F36" s="33">
        <v>876</v>
      </c>
      <c r="G36" s="33" t="s">
        <v>66</v>
      </c>
      <c r="H36" s="33">
        <v>1</v>
      </c>
      <c r="I36" s="34">
        <v>71100000000</v>
      </c>
      <c r="J36" s="15" t="s">
        <v>39</v>
      </c>
      <c r="K36" s="79">
        <v>1920000</v>
      </c>
      <c r="L36" s="63" t="s">
        <v>262</v>
      </c>
      <c r="M36" s="63" t="s">
        <v>71</v>
      </c>
      <c r="N36" s="15" t="s">
        <v>261</v>
      </c>
      <c r="O36" s="20" t="s">
        <v>42</v>
      </c>
      <c r="P36" s="61" t="s">
        <v>42</v>
      </c>
      <c r="Q36" s="27"/>
    </row>
    <row r="37" spans="1:17" ht="57" customHeight="1" x14ac:dyDescent="0.2">
      <c r="A37" s="59">
        <v>19</v>
      </c>
      <c r="B37" s="60" t="s">
        <v>73</v>
      </c>
      <c r="C37" s="80" t="s">
        <v>73</v>
      </c>
      <c r="D37" s="81" t="s">
        <v>74</v>
      </c>
      <c r="E37" s="51" t="s">
        <v>69</v>
      </c>
      <c r="F37" s="33">
        <v>876</v>
      </c>
      <c r="G37" s="33" t="s">
        <v>66</v>
      </c>
      <c r="H37" s="33">
        <v>1</v>
      </c>
      <c r="I37" s="34">
        <v>71100000000</v>
      </c>
      <c r="J37" s="15" t="s">
        <v>39</v>
      </c>
      <c r="K37" s="62">
        <v>288000</v>
      </c>
      <c r="L37" s="63" t="s">
        <v>70</v>
      </c>
      <c r="M37" s="63" t="s">
        <v>75</v>
      </c>
      <c r="N37" s="15" t="s">
        <v>72</v>
      </c>
      <c r="O37" s="20" t="s">
        <v>42</v>
      </c>
      <c r="P37" s="27"/>
      <c r="Q37" s="27"/>
    </row>
    <row r="38" spans="1:17" s="82" customFormat="1" ht="65.25" customHeight="1" x14ac:dyDescent="0.25">
      <c r="A38" s="59">
        <v>20</v>
      </c>
      <c r="B38" s="60" t="s">
        <v>76</v>
      </c>
      <c r="C38" s="80" t="s">
        <v>76</v>
      </c>
      <c r="D38" s="81" t="s">
        <v>77</v>
      </c>
      <c r="E38" s="51" t="s">
        <v>65</v>
      </c>
      <c r="F38" s="241" t="s">
        <v>276</v>
      </c>
      <c r="G38" s="33"/>
      <c r="H38" s="33"/>
      <c r="I38" s="34"/>
      <c r="J38" s="15"/>
      <c r="K38" s="62"/>
      <c r="L38" s="63"/>
      <c r="M38" s="63"/>
      <c r="N38" s="15"/>
      <c r="O38" s="20"/>
      <c r="P38" s="61"/>
      <c r="Q38" s="61"/>
    </row>
    <row r="39" spans="1:17" s="66" customFormat="1" ht="51" x14ac:dyDescent="0.25">
      <c r="A39" s="59">
        <v>21</v>
      </c>
      <c r="B39" s="78" t="s">
        <v>57</v>
      </c>
      <c r="C39" s="78" t="s">
        <v>57</v>
      </c>
      <c r="D39" s="33" t="s">
        <v>78</v>
      </c>
      <c r="E39" s="33" t="s">
        <v>65</v>
      </c>
      <c r="F39" s="33">
        <v>876</v>
      </c>
      <c r="G39" s="33" t="s">
        <v>38</v>
      </c>
      <c r="H39" s="33">
        <v>1</v>
      </c>
      <c r="I39" s="34">
        <v>71100000000</v>
      </c>
      <c r="J39" s="15" t="s">
        <v>39</v>
      </c>
      <c r="K39" s="36">
        <v>996000</v>
      </c>
      <c r="L39" s="83">
        <v>43525</v>
      </c>
      <c r="M39" s="83">
        <v>43800</v>
      </c>
      <c r="N39" s="33" t="s">
        <v>79</v>
      </c>
      <c r="O39" s="33" t="s">
        <v>80</v>
      </c>
      <c r="P39" s="65"/>
      <c r="Q39" s="65"/>
    </row>
    <row r="40" spans="1:17" s="77" customFormat="1" ht="51" x14ac:dyDescent="0.2">
      <c r="A40" s="59">
        <v>22</v>
      </c>
      <c r="B40" s="31" t="s">
        <v>81</v>
      </c>
      <c r="C40" s="71" t="s">
        <v>82</v>
      </c>
      <c r="D40" s="84" t="s">
        <v>83</v>
      </c>
      <c r="E40" s="51" t="s">
        <v>65</v>
      </c>
      <c r="F40" s="85">
        <v>876</v>
      </c>
      <c r="G40" s="33" t="s">
        <v>38</v>
      </c>
      <c r="H40" s="33">
        <v>1</v>
      </c>
      <c r="I40" s="34">
        <v>71100000000</v>
      </c>
      <c r="J40" s="15" t="s">
        <v>39</v>
      </c>
      <c r="K40" s="36">
        <v>192960</v>
      </c>
      <c r="L40" s="86">
        <v>43526</v>
      </c>
      <c r="M40" s="86">
        <v>43618</v>
      </c>
      <c r="N40" s="33" t="s">
        <v>41</v>
      </c>
      <c r="O40" s="31" t="s">
        <v>42</v>
      </c>
      <c r="P40" s="76"/>
      <c r="Q40" s="76"/>
    </row>
    <row r="41" spans="1:17" s="77" customFormat="1" ht="51" x14ac:dyDescent="0.2">
      <c r="A41" s="59">
        <v>23</v>
      </c>
      <c r="B41" s="31" t="s">
        <v>81</v>
      </c>
      <c r="C41" s="71" t="s">
        <v>82</v>
      </c>
      <c r="D41" s="84" t="s">
        <v>84</v>
      </c>
      <c r="E41" s="51" t="s">
        <v>65</v>
      </c>
      <c r="F41" s="85">
        <v>876</v>
      </c>
      <c r="G41" s="33" t="s">
        <v>38</v>
      </c>
      <c r="H41" s="33">
        <v>1</v>
      </c>
      <c r="I41" s="34">
        <v>71100000000</v>
      </c>
      <c r="J41" s="15" t="s">
        <v>39</v>
      </c>
      <c r="K41" s="36">
        <v>373200</v>
      </c>
      <c r="L41" s="86">
        <v>43526</v>
      </c>
      <c r="M41" s="86">
        <v>43619</v>
      </c>
      <c r="N41" s="33" t="s">
        <v>41</v>
      </c>
      <c r="O41" s="31" t="s">
        <v>42</v>
      </c>
      <c r="P41" s="76"/>
      <c r="Q41" s="76"/>
    </row>
    <row r="42" spans="1:17" s="77" customFormat="1" ht="48.75" customHeight="1" x14ac:dyDescent="0.2">
      <c r="A42" s="59">
        <v>24</v>
      </c>
      <c r="B42" s="31" t="s">
        <v>81</v>
      </c>
      <c r="C42" s="71" t="s">
        <v>82</v>
      </c>
      <c r="D42" s="84" t="s">
        <v>85</v>
      </c>
      <c r="E42" s="51" t="s">
        <v>65</v>
      </c>
      <c r="F42" s="85">
        <v>876</v>
      </c>
      <c r="G42" s="33" t="s">
        <v>38</v>
      </c>
      <c r="H42" s="33">
        <v>1</v>
      </c>
      <c r="I42" s="34">
        <v>71100000000</v>
      </c>
      <c r="J42" s="15" t="s">
        <v>39</v>
      </c>
      <c r="K42" s="36">
        <v>194880</v>
      </c>
      <c r="L42" s="86">
        <v>43526</v>
      </c>
      <c r="M42" s="86">
        <v>43620</v>
      </c>
      <c r="N42" s="33" t="s">
        <v>41</v>
      </c>
      <c r="O42" s="87" t="s">
        <v>80</v>
      </c>
      <c r="P42" s="76"/>
      <c r="Q42" s="76"/>
    </row>
    <row r="43" spans="1:17" s="77" customFormat="1" ht="49.5" customHeight="1" x14ac:dyDescent="0.2">
      <c r="A43" s="59">
        <v>25</v>
      </c>
      <c r="B43" s="88" t="s">
        <v>86</v>
      </c>
      <c r="C43" s="88" t="s">
        <v>87</v>
      </c>
      <c r="D43" s="89" t="s">
        <v>88</v>
      </c>
      <c r="E43" s="51" t="s">
        <v>65</v>
      </c>
      <c r="F43" s="33">
        <v>876</v>
      </c>
      <c r="G43" s="33" t="s">
        <v>38</v>
      </c>
      <c r="H43" s="33">
        <v>1</v>
      </c>
      <c r="I43" s="34">
        <v>71100000000</v>
      </c>
      <c r="J43" s="15" t="s">
        <v>39</v>
      </c>
      <c r="K43" s="36">
        <v>1497600</v>
      </c>
      <c r="L43" s="86">
        <v>43526</v>
      </c>
      <c r="M43" s="86">
        <v>43619</v>
      </c>
      <c r="N43" s="33" t="s">
        <v>89</v>
      </c>
      <c r="O43" s="31" t="s">
        <v>42</v>
      </c>
      <c r="P43" s="65" t="s">
        <v>42</v>
      </c>
      <c r="Q43" s="76"/>
    </row>
    <row r="44" spans="1:17" s="82" customFormat="1" ht="22.5" customHeight="1" x14ac:dyDescent="0.25">
      <c r="A44" s="90"/>
      <c r="B44" s="91"/>
      <c r="C44" s="91"/>
      <c r="D44" s="92" t="s">
        <v>90</v>
      </c>
      <c r="E44" s="93"/>
      <c r="F44" s="94"/>
      <c r="G44" s="94"/>
      <c r="H44" s="94"/>
      <c r="I44" s="95"/>
      <c r="J44" s="94"/>
      <c r="K44" s="96"/>
      <c r="L44" s="97"/>
      <c r="M44" s="98"/>
      <c r="N44" s="94"/>
      <c r="O44" s="91"/>
      <c r="P44" s="61"/>
      <c r="Q44" s="61"/>
    </row>
    <row r="45" spans="1:17" s="66" customFormat="1" ht="51" x14ac:dyDescent="0.25">
      <c r="A45" s="29">
        <v>26</v>
      </c>
      <c r="B45" s="60" t="s">
        <v>91</v>
      </c>
      <c r="C45" s="60" t="s">
        <v>91</v>
      </c>
      <c r="D45" s="17" t="s">
        <v>92</v>
      </c>
      <c r="E45" s="51" t="s">
        <v>37</v>
      </c>
      <c r="F45" s="33">
        <v>876</v>
      </c>
      <c r="G45" s="33" t="s">
        <v>38</v>
      </c>
      <c r="H45" s="33">
        <v>1</v>
      </c>
      <c r="I45" s="34">
        <v>71100000000</v>
      </c>
      <c r="J45" s="15" t="s">
        <v>39</v>
      </c>
      <c r="K45" s="62">
        <f>1.2*2650*1000</f>
        <v>3180000</v>
      </c>
      <c r="L45" s="63">
        <v>43556</v>
      </c>
      <c r="M45" s="99">
        <v>43786</v>
      </c>
      <c r="N45" s="15" t="s">
        <v>41</v>
      </c>
      <c r="O45" s="20" t="s">
        <v>42</v>
      </c>
      <c r="P45" s="65"/>
      <c r="Q45" s="65"/>
    </row>
    <row r="46" spans="1:17" s="66" customFormat="1" ht="48.75" customHeight="1" x14ac:dyDescent="0.25">
      <c r="A46" s="29">
        <v>27</v>
      </c>
      <c r="B46" s="60" t="s">
        <v>91</v>
      </c>
      <c r="C46" s="60" t="s">
        <v>91</v>
      </c>
      <c r="D46" s="17" t="s">
        <v>93</v>
      </c>
      <c r="E46" s="51" t="s">
        <v>37</v>
      </c>
      <c r="F46" s="33">
        <v>876</v>
      </c>
      <c r="G46" s="33" t="s">
        <v>38</v>
      </c>
      <c r="H46" s="33">
        <v>1</v>
      </c>
      <c r="I46" s="34">
        <v>71100000000</v>
      </c>
      <c r="J46" s="15" t="s">
        <v>39</v>
      </c>
      <c r="K46" s="62">
        <v>2040000</v>
      </c>
      <c r="L46" s="63">
        <v>43557</v>
      </c>
      <c r="M46" s="99">
        <v>43786</v>
      </c>
      <c r="N46" s="15" t="s">
        <v>41</v>
      </c>
      <c r="O46" s="20" t="s">
        <v>42</v>
      </c>
      <c r="P46" s="65"/>
      <c r="Q46" s="65"/>
    </row>
    <row r="47" spans="1:17" s="66" customFormat="1" ht="37.5" customHeight="1" x14ac:dyDescent="0.25">
      <c r="A47" s="29">
        <v>28</v>
      </c>
      <c r="B47" s="60" t="s">
        <v>91</v>
      </c>
      <c r="C47" s="60" t="s">
        <v>91</v>
      </c>
      <c r="D47" s="70" t="s">
        <v>94</v>
      </c>
      <c r="E47" s="51" t="s">
        <v>37</v>
      </c>
      <c r="F47" s="33">
        <v>876</v>
      </c>
      <c r="G47" s="33" t="s">
        <v>38</v>
      </c>
      <c r="H47" s="33">
        <v>1</v>
      </c>
      <c r="I47" s="34">
        <v>71100000000</v>
      </c>
      <c r="J47" s="15" t="s">
        <v>39</v>
      </c>
      <c r="K47" s="62">
        <v>7800000</v>
      </c>
      <c r="L47" s="63">
        <v>43560</v>
      </c>
      <c r="M47" s="99">
        <v>43816</v>
      </c>
      <c r="N47" s="15" t="s">
        <v>41</v>
      </c>
      <c r="O47" s="20" t="s">
        <v>42</v>
      </c>
      <c r="P47" s="65"/>
      <c r="Q47" s="65"/>
    </row>
    <row r="48" spans="1:17" s="66" customFormat="1" ht="63.75" customHeight="1" x14ac:dyDescent="0.25">
      <c r="A48" s="29">
        <v>29</v>
      </c>
      <c r="B48" s="60" t="s">
        <v>57</v>
      </c>
      <c r="C48" s="80" t="s">
        <v>57</v>
      </c>
      <c r="D48" s="70" t="s">
        <v>95</v>
      </c>
      <c r="E48" s="51" t="s">
        <v>37</v>
      </c>
      <c r="F48" s="33">
        <v>876</v>
      </c>
      <c r="G48" s="33" t="s">
        <v>38</v>
      </c>
      <c r="H48" s="33">
        <v>1</v>
      </c>
      <c r="I48" s="34">
        <v>71100000000</v>
      </c>
      <c r="J48" s="15" t="s">
        <v>39</v>
      </c>
      <c r="K48" s="62">
        <f>1.2*1600*1000</f>
        <v>1920000</v>
      </c>
      <c r="L48" s="63">
        <v>43561</v>
      </c>
      <c r="M48" s="99">
        <v>43786</v>
      </c>
      <c r="N48" s="15" t="s">
        <v>41</v>
      </c>
      <c r="O48" s="20" t="s">
        <v>42</v>
      </c>
      <c r="P48" s="65"/>
      <c r="Q48" s="65"/>
    </row>
    <row r="49" spans="1:17" s="66" customFormat="1" ht="71.25" customHeight="1" x14ac:dyDescent="0.25">
      <c r="A49" s="29">
        <v>30</v>
      </c>
      <c r="B49" s="60" t="s">
        <v>57</v>
      </c>
      <c r="C49" s="80" t="s">
        <v>57</v>
      </c>
      <c r="D49" s="70" t="s">
        <v>96</v>
      </c>
      <c r="E49" s="51" t="s">
        <v>37</v>
      </c>
      <c r="F49" s="33">
        <v>876</v>
      </c>
      <c r="G49" s="33" t="s">
        <v>38</v>
      </c>
      <c r="H49" s="33">
        <v>1</v>
      </c>
      <c r="I49" s="34">
        <v>71100000000</v>
      </c>
      <c r="J49" s="15" t="s">
        <v>39</v>
      </c>
      <c r="K49" s="62">
        <f>1.2*200*1000</f>
        <v>240000</v>
      </c>
      <c r="L49" s="63">
        <v>43561</v>
      </c>
      <c r="M49" s="99">
        <v>43723</v>
      </c>
      <c r="N49" s="15" t="s">
        <v>41</v>
      </c>
      <c r="O49" s="20" t="s">
        <v>42</v>
      </c>
      <c r="P49" s="65"/>
      <c r="Q49" s="65"/>
    </row>
    <row r="50" spans="1:17" s="66" customFormat="1" ht="74.25" customHeight="1" x14ac:dyDescent="0.25">
      <c r="A50" s="29">
        <v>31</v>
      </c>
      <c r="B50" s="60" t="s">
        <v>97</v>
      </c>
      <c r="C50" s="80" t="s">
        <v>97</v>
      </c>
      <c r="D50" s="70" t="s">
        <v>98</v>
      </c>
      <c r="E50" s="51" t="s">
        <v>37</v>
      </c>
      <c r="F50" s="33">
        <v>876</v>
      </c>
      <c r="G50" s="33" t="s">
        <v>38</v>
      </c>
      <c r="H50" s="33">
        <v>1</v>
      </c>
      <c r="I50" s="34">
        <v>71100000000</v>
      </c>
      <c r="J50" s="15" t="s">
        <v>39</v>
      </c>
      <c r="K50" s="62">
        <f>1.2*93600*1000</f>
        <v>112320000</v>
      </c>
      <c r="L50" s="63">
        <v>43561</v>
      </c>
      <c r="M50" s="99">
        <v>43816</v>
      </c>
      <c r="N50" s="15" t="s">
        <v>41</v>
      </c>
      <c r="O50" s="20" t="s">
        <v>42</v>
      </c>
      <c r="P50" s="100"/>
      <c r="Q50" s="65"/>
    </row>
    <row r="51" spans="1:17" s="66" customFormat="1" ht="63.75" customHeight="1" x14ac:dyDescent="0.25">
      <c r="A51" s="29">
        <v>32</v>
      </c>
      <c r="B51" s="60" t="s">
        <v>99</v>
      </c>
      <c r="C51" s="80" t="s">
        <v>100</v>
      </c>
      <c r="D51" s="70" t="s">
        <v>101</v>
      </c>
      <c r="E51" s="51" t="s">
        <v>37</v>
      </c>
      <c r="F51" s="33">
        <v>876</v>
      </c>
      <c r="G51" s="33" t="s">
        <v>38</v>
      </c>
      <c r="H51" s="33">
        <v>1</v>
      </c>
      <c r="I51" s="34">
        <v>71100000000</v>
      </c>
      <c r="J51" s="15" t="s">
        <v>39</v>
      </c>
      <c r="K51" s="62">
        <f>1.2*11620*1000</f>
        <v>13944000</v>
      </c>
      <c r="L51" s="63">
        <v>43561</v>
      </c>
      <c r="M51" s="99">
        <v>43816</v>
      </c>
      <c r="N51" s="15" t="s">
        <v>41</v>
      </c>
      <c r="O51" s="20" t="s">
        <v>42</v>
      </c>
      <c r="P51" s="65"/>
      <c r="Q51" s="65"/>
    </row>
    <row r="52" spans="1:17" s="66" customFormat="1" ht="60.75" customHeight="1" x14ac:dyDescent="0.25">
      <c r="A52" s="29">
        <v>33</v>
      </c>
      <c r="B52" s="80" t="s">
        <v>102</v>
      </c>
      <c r="C52" s="80" t="s">
        <v>102</v>
      </c>
      <c r="D52" s="70" t="s">
        <v>103</v>
      </c>
      <c r="E52" s="51" t="s">
        <v>37</v>
      </c>
      <c r="F52" s="33">
        <v>876</v>
      </c>
      <c r="G52" s="33" t="s">
        <v>38</v>
      </c>
      <c r="H52" s="33">
        <v>1</v>
      </c>
      <c r="I52" s="34">
        <v>71100000000</v>
      </c>
      <c r="J52" s="15" t="s">
        <v>39</v>
      </c>
      <c r="K52" s="62">
        <f>1.2*3000*1000</f>
        <v>3600000</v>
      </c>
      <c r="L52" s="63">
        <v>43586</v>
      </c>
      <c r="M52" s="99">
        <v>43816</v>
      </c>
      <c r="N52" s="15" t="s">
        <v>41</v>
      </c>
      <c r="O52" s="20" t="s">
        <v>42</v>
      </c>
      <c r="P52" s="65"/>
      <c r="Q52" s="65"/>
    </row>
    <row r="53" spans="1:17" s="66" customFormat="1" ht="57" customHeight="1" x14ac:dyDescent="0.25">
      <c r="A53" s="29">
        <v>34</v>
      </c>
      <c r="B53" s="60" t="s">
        <v>60</v>
      </c>
      <c r="C53" s="60" t="s">
        <v>60</v>
      </c>
      <c r="D53" s="70" t="s">
        <v>104</v>
      </c>
      <c r="E53" s="51" t="s">
        <v>37</v>
      </c>
      <c r="F53" s="33">
        <v>876</v>
      </c>
      <c r="G53" s="33" t="s">
        <v>38</v>
      </c>
      <c r="H53" s="33">
        <v>1</v>
      </c>
      <c r="I53" s="34">
        <v>71100000000</v>
      </c>
      <c r="J53" s="15" t="s">
        <v>39</v>
      </c>
      <c r="K53" s="62">
        <f>1.2*800*1000</f>
        <v>960000</v>
      </c>
      <c r="L53" s="63">
        <v>43586</v>
      </c>
      <c r="M53" s="99">
        <v>43816</v>
      </c>
      <c r="N53" s="15" t="s">
        <v>41</v>
      </c>
      <c r="O53" s="20" t="s">
        <v>42</v>
      </c>
      <c r="P53" s="65"/>
      <c r="Q53" s="65"/>
    </row>
    <row r="54" spans="1:17" s="66" customFormat="1" ht="57" customHeight="1" x14ac:dyDescent="0.25">
      <c r="A54" s="29">
        <v>35</v>
      </c>
      <c r="B54" s="60" t="s">
        <v>105</v>
      </c>
      <c r="C54" s="60" t="s">
        <v>105</v>
      </c>
      <c r="D54" s="70" t="s">
        <v>106</v>
      </c>
      <c r="E54" s="51" t="s">
        <v>37</v>
      </c>
      <c r="F54" s="33">
        <v>876</v>
      </c>
      <c r="G54" s="33" t="s">
        <v>38</v>
      </c>
      <c r="H54" s="33">
        <v>1</v>
      </c>
      <c r="I54" s="34">
        <v>71100000000</v>
      </c>
      <c r="J54" s="15" t="s">
        <v>39</v>
      </c>
      <c r="K54" s="62">
        <f>1.2*17000*1000</f>
        <v>20400000</v>
      </c>
      <c r="L54" s="63">
        <v>43586</v>
      </c>
      <c r="M54" s="99">
        <v>43816</v>
      </c>
      <c r="N54" s="15" t="s">
        <v>41</v>
      </c>
      <c r="O54" s="20" t="s">
        <v>42</v>
      </c>
      <c r="P54" s="65"/>
      <c r="Q54" s="65"/>
    </row>
    <row r="55" spans="1:17" s="66" customFormat="1" ht="57" customHeight="1" x14ac:dyDescent="0.25">
      <c r="A55" s="29">
        <v>36</v>
      </c>
      <c r="B55" s="60" t="s">
        <v>102</v>
      </c>
      <c r="C55" s="60" t="s">
        <v>102</v>
      </c>
      <c r="D55" s="70" t="s">
        <v>107</v>
      </c>
      <c r="E55" s="51" t="s">
        <v>37</v>
      </c>
      <c r="F55" s="33">
        <v>876</v>
      </c>
      <c r="G55" s="33" t="s">
        <v>38</v>
      </c>
      <c r="H55" s="33">
        <v>1</v>
      </c>
      <c r="I55" s="34">
        <v>71100000000</v>
      </c>
      <c r="J55" s="15" t="s">
        <v>39</v>
      </c>
      <c r="K55" s="62">
        <v>20400000</v>
      </c>
      <c r="L55" s="63">
        <v>43586</v>
      </c>
      <c r="M55" s="99">
        <v>43816</v>
      </c>
      <c r="N55" s="15" t="s">
        <v>41</v>
      </c>
      <c r="O55" s="20" t="s">
        <v>42</v>
      </c>
      <c r="P55" s="65"/>
      <c r="Q55" s="65"/>
    </row>
    <row r="56" spans="1:17" s="66" customFormat="1" ht="51" x14ac:dyDescent="0.25">
      <c r="A56" s="29">
        <v>37</v>
      </c>
      <c r="B56" s="60" t="s">
        <v>57</v>
      </c>
      <c r="C56" s="61" t="s">
        <v>57</v>
      </c>
      <c r="D56" s="70" t="s">
        <v>108</v>
      </c>
      <c r="E56" s="51" t="s">
        <v>37</v>
      </c>
      <c r="F56" s="33">
        <v>876</v>
      </c>
      <c r="G56" s="33" t="s">
        <v>38</v>
      </c>
      <c r="H56" s="33">
        <v>1</v>
      </c>
      <c r="I56" s="34">
        <v>71100000000</v>
      </c>
      <c r="J56" s="15" t="s">
        <v>39</v>
      </c>
      <c r="K56" s="62">
        <f>1.2*212*1000</f>
        <v>254399.99999999997</v>
      </c>
      <c r="L56" s="63">
        <v>43561</v>
      </c>
      <c r="M56" s="99">
        <v>43799</v>
      </c>
      <c r="N56" s="15" t="s">
        <v>41</v>
      </c>
      <c r="O56" s="20" t="s">
        <v>42</v>
      </c>
      <c r="P56" s="65"/>
      <c r="Q56" s="65"/>
    </row>
    <row r="57" spans="1:17" s="82" customFormat="1" ht="57" customHeight="1" x14ac:dyDescent="0.25">
      <c r="A57" s="29">
        <v>38</v>
      </c>
      <c r="B57" s="60" t="s">
        <v>57</v>
      </c>
      <c r="C57" s="80" t="s">
        <v>57</v>
      </c>
      <c r="D57" s="17" t="s">
        <v>109</v>
      </c>
      <c r="E57" s="51" t="s">
        <v>37</v>
      </c>
      <c r="F57" s="33">
        <v>876</v>
      </c>
      <c r="G57" s="33" t="s">
        <v>38</v>
      </c>
      <c r="H57" s="33">
        <v>1</v>
      </c>
      <c r="I57" s="34">
        <v>71100000000</v>
      </c>
      <c r="J57" s="15" t="s">
        <v>39</v>
      </c>
      <c r="K57" s="62">
        <f>1041.904*1.2*1000</f>
        <v>1250284.7999999998</v>
      </c>
      <c r="L57" s="63">
        <v>43561</v>
      </c>
      <c r="M57" s="99">
        <v>43830</v>
      </c>
      <c r="N57" s="15" t="s">
        <v>41</v>
      </c>
      <c r="O57" s="20" t="s">
        <v>42</v>
      </c>
      <c r="P57" s="61"/>
      <c r="Q57" s="61"/>
    </row>
    <row r="58" spans="1:17" s="39" customFormat="1" ht="51" x14ac:dyDescent="0.2">
      <c r="A58" s="29">
        <v>39</v>
      </c>
      <c r="B58" s="101" t="s">
        <v>110</v>
      </c>
      <c r="C58" s="101" t="s">
        <v>110</v>
      </c>
      <c r="D58" s="101" t="s">
        <v>111</v>
      </c>
      <c r="E58" s="101" t="s">
        <v>65</v>
      </c>
      <c r="F58" s="101">
        <v>876</v>
      </c>
      <c r="G58" s="101" t="s">
        <v>38</v>
      </c>
      <c r="H58" s="101">
        <v>1</v>
      </c>
      <c r="I58" s="34">
        <v>71100000000</v>
      </c>
      <c r="J58" s="15" t="s">
        <v>39</v>
      </c>
      <c r="K58" s="102">
        <v>437208</v>
      </c>
      <c r="L58" s="63">
        <v>43586</v>
      </c>
      <c r="M58" s="99">
        <v>43830</v>
      </c>
      <c r="N58" s="31" t="s">
        <v>41</v>
      </c>
      <c r="O58" s="101" t="s">
        <v>42</v>
      </c>
      <c r="P58" s="38"/>
      <c r="Q58" s="38"/>
    </row>
    <row r="59" spans="1:17" s="77" customFormat="1" ht="51" x14ac:dyDescent="0.2">
      <c r="A59" s="29">
        <v>40</v>
      </c>
      <c r="B59" s="101" t="s">
        <v>110</v>
      </c>
      <c r="C59" s="101" t="s">
        <v>110</v>
      </c>
      <c r="D59" s="101" t="s">
        <v>112</v>
      </c>
      <c r="E59" s="101" t="s">
        <v>65</v>
      </c>
      <c r="F59" s="101">
        <v>876</v>
      </c>
      <c r="G59" s="101" t="s">
        <v>38</v>
      </c>
      <c r="H59" s="101">
        <v>1</v>
      </c>
      <c r="I59" s="34">
        <v>71100000000</v>
      </c>
      <c r="J59" s="15" t="s">
        <v>39</v>
      </c>
      <c r="K59" s="103">
        <v>1200000</v>
      </c>
      <c r="L59" s="63">
        <v>43587</v>
      </c>
      <c r="M59" s="99">
        <v>43830</v>
      </c>
      <c r="N59" s="31" t="s">
        <v>41</v>
      </c>
      <c r="O59" s="101" t="s">
        <v>42</v>
      </c>
      <c r="P59" s="76"/>
      <c r="Q59" s="76"/>
    </row>
    <row r="60" spans="1:17" s="77" customFormat="1" ht="51" x14ac:dyDescent="0.2">
      <c r="A60" s="29">
        <v>41</v>
      </c>
      <c r="B60" s="104" t="s">
        <v>113</v>
      </c>
      <c r="C60" s="104" t="s">
        <v>114</v>
      </c>
      <c r="D60" s="73" t="s">
        <v>115</v>
      </c>
      <c r="E60" s="31" t="s">
        <v>65</v>
      </c>
      <c r="F60" s="104" t="s">
        <v>116</v>
      </c>
      <c r="G60" s="101" t="s">
        <v>38</v>
      </c>
      <c r="H60" s="104" t="s">
        <v>117</v>
      </c>
      <c r="I60" s="34">
        <v>71100000000</v>
      </c>
      <c r="J60" s="15" t="s">
        <v>39</v>
      </c>
      <c r="K60" s="79">
        <f>50800*77</f>
        <v>3911600</v>
      </c>
      <c r="L60" s="63">
        <v>43556</v>
      </c>
      <c r="M60" s="63">
        <v>43830</v>
      </c>
      <c r="N60" s="31" t="s">
        <v>41</v>
      </c>
      <c r="O60" s="104" t="s">
        <v>80</v>
      </c>
      <c r="P60" s="76"/>
      <c r="Q60" s="76"/>
    </row>
    <row r="61" spans="1:17" s="77" customFormat="1" ht="51" x14ac:dyDescent="0.2">
      <c r="A61" s="29">
        <v>42</v>
      </c>
      <c r="B61" s="105" t="s">
        <v>119</v>
      </c>
      <c r="C61" s="105" t="s">
        <v>120</v>
      </c>
      <c r="D61" s="73" t="s">
        <v>121</v>
      </c>
      <c r="E61" s="31" t="s">
        <v>65</v>
      </c>
      <c r="F61" s="104" t="s">
        <v>116</v>
      </c>
      <c r="G61" s="101" t="s">
        <v>38</v>
      </c>
      <c r="H61" s="104" t="s">
        <v>117</v>
      </c>
      <c r="I61" s="34">
        <v>71100000000</v>
      </c>
      <c r="J61" s="15" t="s">
        <v>39</v>
      </c>
      <c r="K61" s="52">
        <v>3776000</v>
      </c>
      <c r="L61" s="63">
        <v>43587</v>
      </c>
      <c r="M61" s="63">
        <v>43830</v>
      </c>
      <c r="N61" s="15" t="s">
        <v>122</v>
      </c>
      <c r="O61" s="105" t="s">
        <v>42</v>
      </c>
      <c r="P61" s="75"/>
      <c r="Q61" s="76"/>
    </row>
    <row r="62" spans="1:17" s="66" customFormat="1" ht="52.5" customHeight="1" x14ac:dyDescent="0.25">
      <c r="A62" s="29">
        <v>43</v>
      </c>
      <c r="B62" s="60" t="s">
        <v>73</v>
      </c>
      <c r="C62" s="60" t="s">
        <v>73</v>
      </c>
      <c r="D62" s="81" t="s">
        <v>123</v>
      </c>
      <c r="E62" s="51" t="s">
        <v>69</v>
      </c>
      <c r="F62" s="33">
        <v>876</v>
      </c>
      <c r="G62" s="33" t="s">
        <v>38</v>
      </c>
      <c r="H62" s="33">
        <v>1</v>
      </c>
      <c r="I62" s="34">
        <v>71100000000</v>
      </c>
      <c r="J62" s="15" t="s">
        <v>39</v>
      </c>
      <c r="K62" s="62">
        <v>228000</v>
      </c>
      <c r="L62" s="63" t="s">
        <v>71</v>
      </c>
      <c r="M62" s="64" t="s">
        <v>75</v>
      </c>
      <c r="N62" s="15" t="s">
        <v>72</v>
      </c>
      <c r="O62" s="20" t="s">
        <v>42</v>
      </c>
      <c r="P62" s="65"/>
      <c r="Q62" s="65"/>
    </row>
    <row r="63" spans="1:17" s="77" customFormat="1" ht="51" x14ac:dyDescent="0.2">
      <c r="A63" s="29">
        <v>44</v>
      </c>
      <c r="B63" s="78" t="s">
        <v>86</v>
      </c>
      <c r="C63" s="78" t="s">
        <v>87</v>
      </c>
      <c r="D63" s="33" t="s">
        <v>124</v>
      </c>
      <c r="E63" s="51" t="s">
        <v>65</v>
      </c>
      <c r="F63" s="33">
        <v>876</v>
      </c>
      <c r="G63" s="33" t="s">
        <v>38</v>
      </c>
      <c r="H63" s="33">
        <v>1</v>
      </c>
      <c r="I63" s="34">
        <v>71100000000</v>
      </c>
      <c r="J63" s="15" t="s">
        <v>39</v>
      </c>
      <c r="K63" s="106">
        <v>1080000</v>
      </c>
      <c r="L63" s="86">
        <v>43556</v>
      </c>
      <c r="M63" s="86">
        <v>43801</v>
      </c>
      <c r="N63" s="33" t="s">
        <v>89</v>
      </c>
      <c r="O63" s="33" t="s">
        <v>42</v>
      </c>
      <c r="P63" s="65" t="s">
        <v>42</v>
      </c>
      <c r="Q63" s="76"/>
    </row>
    <row r="64" spans="1:17" s="77" customFormat="1" ht="57" customHeight="1" x14ac:dyDescent="0.2">
      <c r="A64" s="29">
        <v>45</v>
      </c>
      <c r="B64" s="78" t="s">
        <v>86</v>
      </c>
      <c r="C64" s="78" t="s">
        <v>87</v>
      </c>
      <c r="D64" s="33" t="s">
        <v>125</v>
      </c>
      <c r="E64" s="51" t="s">
        <v>65</v>
      </c>
      <c r="F64" s="33">
        <v>876</v>
      </c>
      <c r="G64" s="33" t="s">
        <v>38</v>
      </c>
      <c r="H64" s="33">
        <v>1</v>
      </c>
      <c r="I64" s="34">
        <v>71100000000</v>
      </c>
      <c r="J64" s="15" t="s">
        <v>39</v>
      </c>
      <c r="K64" s="106">
        <v>193560</v>
      </c>
      <c r="L64" s="86">
        <v>43556</v>
      </c>
      <c r="M64" s="86">
        <v>43801</v>
      </c>
      <c r="N64" s="33" t="s">
        <v>89</v>
      </c>
      <c r="O64" s="33" t="s">
        <v>42</v>
      </c>
      <c r="P64" s="65" t="s">
        <v>42</v>
      </c>
      <c r="Q64" s="76"/>
    </row>
    <row r="65" spans="1:17" s="77" customFormat="1" ht="54.75" customHeight="1" x14ac:dyDescent="0.2">
      <c r="A65" s="29">
        <v>46</v>
      </c>
      <c r="B65" s="78" t="s">
        <v>86</v>
      </c>
      <c r="C65" s="78" t="s">
        <v>87</v>
      </c>
      <c r="D65" s="33" t="s">
        <v>126</v>
      </c>
      <c r="E65" s="51" t="s">
        <v>65</v>
      </c>
      <c r="F65" s="33">
        <v>876</v>
      </c>
      <c r="G65" s="33" t="s">
        <v>38</v>
      </c>
      <c r="H65" s="33">
        <v>1</v>
      </c>
      <c r="I65" s="34">
        <v>71100000000</v>
      </c>
      <c r="J65" s="15" t="s">
        <v>39</v>
      </c>
      <c r="K65" s="106">
        <v>1370400</v>
      </c>
      <c r="L65" s="86">
        <v>43557</v>
      </c>
      <c r="M65" s="86">
        <v>43801</v>
      </c>
      <c r="N65" s="33" t="s">
        <v>89</v>
      </c>
      <c r="O65" s="33" t="s">
        <v>42</v>
      </c>
      <c r="P65" s="65" t="s">
        <v>42</v>
      </c>
      <c r="Q65" s="76"/>
    </row>
    <row r="66" spans="1:17" s="77" customFormat="1" ht="51" x14ac:dyDescent="0.2">
      <c r="A66" s="29">
        <v>47</v>
      </c>
      <c r="B66" s="78" t="s">
        <v>86</v>
      </c>
      <c r="C66" s="78" t="s">
        <v>87</v>
      </c>
      <c r="D66" s="107" t="s">
        <v>127</v>
      </c>
      <c r="E66" s="51" t="s">
        <v>65</v>
      </c>
      <c r="F66" s="33">
        <v>876</v>
      </c>
      <c r="G66" s="33" t="s">
        <v>38</v>
      </c>
      <c r="H66" s="33">
        <v>1</v>
      </c>
      <c r="I66" s="34">
        <v>71100000000</v>
      </c>
      <c r="J66" s="15" t="s">
        <v>39</v>
      </c>
      <c r="K66" s="36">
        <v>226920</v>
      </c>
      <c r="L66" s="86">
        <v>43557</v>
      </c>
      <c r="M66" s="86">
        <v>43801</v>
      </c>
      <c r="N66" s="33" t="s">
        <v>89</v>
      </c>
      <c r="O66" s="87" t="s">
        <v>42</v>
      </c>
      <c r="P66" s="65" t="s">
        <v>42</v>
      </c>
      <c r="Q66" s="76"/>
    </row>
    <row r="67" spans="1:17" s="77" customFormat="1" ht="51" x14ac:dyDescent="0.2">
      <c r="A67" s="29">
        <v>48</v>
      </c>
      <c r="B67" s="78" t="s">
        <v>86</v>
      </c>
      <c r="C67" s="78" t="s">
        <v>87</v>
      </c>
      <c r="D67" s="107" t="s">
        <v>128</v>
      </c>
      <c r="E67" s="51" t="s">
        <v>65</v>
      </c>
      <c r="F67" s="33">
        <v>876</v>
      </c>
      <c r="G67" s="33" t="s">
        <v>38</v>
      </c>
      <c r="H67" s="33">
        <v>1</v>
      </c>
      <c r="I67" s="34">
        <v>71100000000</v>
      </c>
      <c r="J67" s="15" t="s">
        <v>39</v>
      </c>
      <c r="K67" s="36">
        <v>132000</v>
      </c>
      <c r="L67" s="86">
        <v>43557</v>
      </c>
      <c r="M67" s="86">
        <v>43801</v>
      </c>
      <c r="N67" s="33" t="s">
        <v>89</v>
      </c>
      <c r="O67" s="87" t="s">
        <v>42</v>
      </c>
      <c r="P67" s="65" t="s">
        <v>42</v>
      </c>
      <c r="Q67" s="76"/>
    </row>
    <row r="68" spans="1:17" s="77" customFormat="1" ht="63.75" x14ac:dyDescent="0.2">
      <c r="A68" s="29">
        <v>49</v>
      </c>
      <c r="B68" s="31" t="s">
        <v>129</v>
      </c>
      <c r="C68" s="71" t="s">
        <v>130</v>
      </c>
      <c r="D68" s="33" t="s">
        <v>131</v>
      </c>
      <c r="E68" s="51" t="s">
        <v>65</v>
      </c>
      <c r="F68" s="33">
        <v>876</v>
      </c>
      <c r="G68" s="33" t="s">
        <v>38</v>
      </c>
      <c r="H68" s="33">
        <v>1</v>
      </c>
      <c r="I68" s="34">
        <v>71100000000</v>
      </c>
      <c r="J68" s="15" t="s">
        <v>39</v>
      </c>
      <c r="K68" s="106">
        <v>5133600</v>
      </c>
      <c r="L68" s="86">
        <v>43572</v>
      </c>
      <c r="M68" s="86">
        <v>43573</v>
      </c>
      <c r="N68" s="33" t="s">
        <v>118</v>
      </c>
      <c r="O68" s="33" t="s">
        <v>80</v>
      </c>
      <c r="P68" s="76"/>
      <c r="Q68" s="76"/>
    </row>
    <row r="69" spans="1:17" s="77" customFormat="1" ht="51" x14ac:dyDescent="0.2">
      <c r="A69" s="29">
        <v>50</v>
      </c>
      <c r="B69" s="33" t="s">
        <v>86</v>
      </c>
      <c r="C69" s="88" t="s">
        <v>86</v>
      </c>
      <c r="D69" s="33" t="s">
        <v>132</v>
      </c>
      <c r="E69" s="51" t="s">
        <v>65</v>
      </c>
      <c r="F69" s="33">
        <v>876</v>
      </c>
      <c r="G69" s="33" t="s">
        <v>38</v>
      </c>
      <c r="H69" s="33">
        <v>1</v>
      </c>
      <c r="I69" s="34">
        <v>71100000000</v>
      </c>
      <c r="J69" s="15" t="s">
        <v>39</v>
      </c>
      <c r="K69" s="106">
        <v>608640</v>
      </c>
      <c r="L69" s="86">
        <v>43586</v>
      </c>
      <c r="M69" s="86">
        <v>43771</v>
      </c>
      <c r="N69" s="33" t="s">
        <v>89</v>
      </c>
      <c r="O69" s="33" t="s">
        <v>42</v>
      </c>
      <c r="P69" s="33" t="s">
        <v>42</v>
      </c>
      <c r="Q69" s="76"/>
    </row>
    <row r="70" spans="1:17" s="77" customFormat="1" ht="51.75" customHeight="1" x14ac:dyDescent="0.2">
      <c r="A70" s="29">
        <v>51</v>
      </c>
      <c r="B70" s="78" t="s">
        <v>86</v>
      </c>
      <c r="C70" s="78" t="s">
        <v>87</v>
      </c>
      <c r="D70" s="89" t="s">
        <v>133</v>
      </c>
      <c r="E70" s="51" t="s">
        <v>65</v>
      </c>
      <c r="F70" s="33">
        <v>876</v>
      </c>
      <c r="G70" s="33" t="s">
        <v>38</v>
      </c>
      <c r="H70" s="33">
        <v>1</v>
      </c>
      <c r="I70" s="34">
        <v>71100000000</v>
      </c>
      <c r="J70" s="15" t="s">
        <v>39</v>
      </c>
      <c r="K70" s="36">
        <v>493200</v>
      </c>
      <c r="L70" s="86">
        <v>43587</v>
      </c>
      <c r="M70" s="86">
        <v>43619</v>
      </c>
      <c r="N70" s="33" t="s">
        <v>89</v>
      </c>
      <c r="O70" s="87" t="s">
        <v>42</v>
      </c>
      <c r="P70" s="87" t="s">
        <v>42</v>
      </c>
      <c r="Q70" s="76"/>
    </row>
    <row r="71" spans="1:17" s="77" customFormat="1" ht="51" x14ac:dyDescent="0.2">
      <c r="A71" s="29">
        <v>52</v>
      </c>
      <c r="B71" s="108" t="s">
        <v>134</v>
      </c>
      <c r="C71" s="108" t="s">
        <v>135</v>
      </c>
      <c r="D71" s="89" t="s">
        <v>136</v>
      </c>
      <c r="E71" s="51" t="s">
        <v>65</v>
      </c>
      <c r="F71" s="33">
        <v>876</v>
      </c>
      <c r="G71" s="33" t="s">
        <v>38</v>
      </c>
      <c r="H71" s="33">
        <v>1</v>
      </c>
      <c r="I71" s="34">
        <v>71100000000</v>
      </c>
      <c r="J71" s="15" t="s">
        <v>39</v>
      </c>
      <c r="K71" s="36">
        <v>1800000</v>
      </c>
      <c r="L71" s="86">
        <v>43587</v>
      </c>
      <c r="M71" s="86">
        <v>43711</v>
      </c>
      <c r="N71" s="33" t="s">
        <v>41</v>
      </c>
      <c r="O71" s="87" t="s">
        <v>42</v>
      </c>
      <c r="P71" s="87" t="s">
        <v>42</v>
      </c>
      <c r="Q71" s="76"/>
    </row>
    <row r="72" spans="1:17" s="77" customFormat="1" ht="51" x14ac:dyDescent="0.2">
      <c r="A72" s="29">
        <v>53</v>
      </c>
      <c r="B72" s="108" t="s">
        <v>134</v>
      </c>
      <c r="C72" s="108" t="s">
        <v>135</v>
      </c>
      <c r="D72" s="89" t="s">
        <v>137</v>
      </c>
      <c r="E72" s="51" t="s">
        <v>65</v>
      </c>
      <c r="F72" s="33">
        <v>876</v>
      </c>
      <c r="G72" s="33" t="s">
        <v>38</v>
      </c>
      <c r="H72" s="33">
        <v>1</v>
      </c>
      <c r="I72" s="34">
        <v>71100000000</v>
      </c>
      <c r="J72" s="15" t="s">
        <v>39</v>
      </c>
      <c r="K72" s="36">
        <v>4800000</v>
      </c>
      <c r="L72" s="86">
        <v>43587</v>
      </c>
      <c r="M72" s="86">
        <v>43711</v>
      </c>
      <c r="N72" s="33" t="s">
        <v>41</v>
      </c>
      <c r="O72" s="87" t="s">
        <v>42</v>
      </c>
      <c r="P72" s="87" t="s">
        <v>42</v>
      </c>
      <c r="Q72" s="76"/>
    </row>
    <row r="73" spans="1:17" s="77" customFormat="1" ht="67.5" customHeight="1" x14ac:dyDescent="0.2">
      <c r="A73" s="29">
        <v>54</v>
      </c>
      <c r="B73" s="31" t="s">
        <v>81</v>
      </c>
      <c r="C73" s="31" t="s">
        <v>138</v>
      </c>
      <c r="D73" s="51" t="s">
        <v>139</v>
      </c>
      <c r="E73" s="51" t="s">
        <v>65</v>
      </c>
      <c r="F73" s="33">
        <v>876</v>
      </c>
      <c r="G73" s="33" t="s">
        <v>38</v>
      </c>
      <c r="H73" s="33">
        <v>1</v>
      </c>
      <c r="I73" s="34">
        <v>71100000000</v>
      </c>
      <c r="J73" s="15" t="s">
        <v>39</v>
      </c>
      <c r="K73" s="106">
        <v>682800</v>
      </c>
      <c r="L73" s="86">
        <v>43617</v>
      </c>
      <c r="M73" s="86">
        <v>43991</v>
      </c>
      <c r="N73" s="33" t="s">
        <v>118</v>
      </c>
      <c r="O73" s="33" t="s">
        <v>80</v>
      </c>
      <c r="P73" s="76"/>
      <c r="Q73" s="76"/>
    </row>
    <row r="74" spans="1:17" s="39" customFormat="1" ht="51" x14ac:dyDescent="0.2">
      <c r="A74" s="29">
        <v>55</v>
      </c>
      <c r="B74" s="29" t="s">
        <v>34</v>
      </c>
      <c r="C74" s="30" t="s">
        <v>46</v>
      </c>
      <c r="D74" s="31" t="s">
        <v>140</v>
      </c>
      <c r="E74" s="32" t="s">
        <v>37</v>
      </c>
      <c r="F74" s="33">
        <v>876</v>
      </c>
      <c r="G74" s="33" t="s">
        <v>38</v>
      </c>
      <c r="H74" s="33">
        <v>1</v>
      </c>
      <c r="I74" s="34">
        <v>71100000000</v>
      </c>
      <c r="J74" s="34" t="s">
        <v>39</v>
      </c>
      <c r="K74" s="55">
        <v>6119108</v>
      </c>
      <c r="L74" s="37">
        <v>43556</v>
      </c>
      <c r="M74" s="31" t="s">
        <v>40</v>
      </c>
      <c r="N74" s="31" t="s">
        <v>41</v>
      </c>
      <c r="O74" s="31" t="s">
        <v>42</v>
      </c>
      <c r="P74" s="31" t="s">
        <v>42</v>
      </c>
      <c r="Q74" s="38"/>
    </row>
    <row r="75" spans="1:17" s="50" customFormat="1" ht="51" x14ac:dyDescent="0.25">
      <c r="A75" s="29">
        <v>56</v>
      </c>
      <c r="B75" s="29" t="s">
        <v>34</v>
      </c>
      <c r="C75" s="30" t="s">
        <v>46</v>
      </c>
      <c r="D75" s="44" t="s">
        <v>141</v>
      </c>
      <c r="E75" s="45" t="s">
        <v>37</v>
      </c>
      <c r="F75" s="33">
        <v>876</v>
      </c>
      <c r="G75" s="33" t="s">
        <v>38</v>
      </c>
      <c r="H75" s="33">
        <v>1</v>
      </c>
      <c r="I75" s="34">
        <v>71100000000</v>
      </c>
      <c r="J75" s="34" t="s">
        <v>39</v>
      </c>
      <c r="K75" s="52">
        <v>20987102.399999999</v>
      </c>
      <c r="L75" s="53">
        <v>43564</v>
      </c>
      <c r="M75" s="53" t="s">
        <v>40</v>
      </c>
      <c r="N75" s="109" t="s">
        <v>49</v>
      </c>
      <c r="O75" s="40" t="s">
        <v>44</v>
      </c>
      <c r="P75" s="31" t="s">
        <v>42</v>
      </c>
      <c r="Q75" s="40"/>
    </row>
    <row r="76" spans="1:17" s="50" customFormat="1" ht="51" x14ac:dyDescent="0.25">
      <c r="A76" s="29">
        <v>57</v>
      </c>
      <c r="B76" s="29" t="s">
        <v>34</v>
      </c>
      <c r="C76" s="30" t="s">
        <v>46</v>
      </c>
      <c r="D76" s="44" t="s">
        <v>142</v>
      </c>
      <c r="E76" s="45" t="s">
        <v>37</v>
      </c>
      <c r="F76" s="33">
        <v>876</v>
      </c>
      <c r="G76" s="33" t="s">
        <v>38</v>
      </c>
      <c r="H76" s="33">
        <v>1</v>
      </c>
      <c r="I76" s="34">
        <v>71100000000</v>
      </c>
      <c r="J76" s="34" t="s">
        <v>39</v>
      </c>
      <c r="K76" s="52">
        <v>13882274.4</v>
      </c>
      <c r="L76" s="53">
        <v>43591</v>
      </c>
      <c r="M76" s="53" t="s">
        <v>40</v>
      </c>
      <c r="N76" s="109" t="s">
        <v>41</v>
      </c>
      <c r="O76" s="40" t="s">
        <v>44</v>
      </c>
      <c r="P76" s="31" t="s">
        <v>42</v>
      </c>
      <c r="Q76" s="40"/>
    </row>
    <row r="77" spans="1:17" s="39" customFormat="1" ht="51" x14ac:dyDescent="0.2">
      <c r="A77" s="29">
        <v>58</v>
      </c>
      <c r="B77" s="29" t="s">
        <v>34</v>
      </c>
      <c r="C77" s="30" t="s">
        <v>46</v>
      </c>
      <c r="D77" s="110" t="s">
        <v>143</v>
      </c>
      <c r="E77" s="45" t="s">
        <v>37</v>
      </c>
      <c r="F77" s="33">
        <v>876</v>
      </c>
      <c r="G77" s="33" t="s">
        <v>38</v>
      </c>
      <c r="H77" s="33">
        <v>1</v>
      </c>
      <c r="I77" s="34">
        <v>71100000000</v>
      </c>
      <c r="J77" s="34" t="s">
        <v>39</v>
      </c>
      <c r="K77" s="52">
        <v>7946659.2000000002</v>
      </c>
      <c r="L77" s="53">
        <v>43564</v>
      </c>
      <c r="M77" s="53" t="s">
        <v>40</v>
      </c>
      <c r="N77" s="109" t="s">
        <v>41</v>
      </c>
      <c r="O77" s="40" t="s">
        <v>44</v>
      </c>
      <c r="P77" s="31" t="s">
        <v>42</v>
      </c>
      <c r="Q77" s="38"/>
    </row>
    <row r="78" spans="1:17" s="112" customFormat="1" ht="51" x14ac:dyDescent="0.2">
      <c r="A78" s="29">
        <v>59</v>
      </c>
      <c r="B78" s="29" t="s">
        <v>34</v>
      </c>
      <c r="C78" s="30" t="s">
        <v>46</v>
      </c>
      <c r="D78" s="44" t="s">
        <v>144</v>
      </c>
      <c r="E78" s="51" t="s">
        <v>37</v>
      </c>
      <c r="F78" s="33">
        <v>876</v>
      </c>
      <c r="G78" s="33" t="s">
        <v>38</v>
      </c>
      <c r="H78" s="33">
        <v>1</v>
      </c>
      <c r="I78" s="34">
        <v>71100000000</v>
      </c>
      <c r="J78" s="34" t="s">
        <v>39</v>
      </c>
      <c r="K78" s="36">
        <v>7946659.2000000002</v>
      </c>
      <c r="L78" s="53">
        <v>43561</v>
      </c>
      <c r="M78" s="53" t="s">
        <v>40</v>
      </c>
      <c r="N78" s="111" t="s">
        <v>41</v>
      </c>
      <c r="O78" s="40" t="s">
        <v>44</v>
      </c>
      <c r="P78" s="31" t="s">
        <v>42</v>
      </c>
      <c r="Q78" s="38"/>
    </row>
    <row r="79" spans="1:17" s="113" customFormat="1" ht="51" x14ac:dyDescent="0.2">
      <c r="A79" s="29">
        <v>60</v>
      </c>
      <c r="B79" s="29" t="s">
        <v>34</v>
      </c>
      <c r="C79" s="30" t="s">
        <v>46</v>
      </c>
      <c r="D79" s="44" t="s">
        <v>145</v>
      </c>
      <c r="E79" s="51" t="s">
        <v>37</v>
      </c>
      <c r="F79" s="33">
        <v>876</v>
      </c>
      <c r="G79" s="33" t="s">
        <v>38</v>
      </c>
      <c r="H79" s="33">
        <v>1</v>
      </c>
      <c r="I79" s="34">
        <v>71100000000</v>
      </c>
      <c r="J79" s="34" t="s">
        <v>39</v>
      </c>
      <c r="K79" s="36">
        <v>7946659.2000000002</v>
      </c>
      <c r="L79" s="53">
        <v>43561</v>
      </c>
      <c r="M79" s="53" t="s">
        <v>40</v>
      </c>
      <c r="N79" s="29" t="s">
        <v>41</v>
      </c>
      <c r="O79" s="40" t="s">
        <v>44</v>
      </c>
      <c r="P79" s="31" t="s">
        <v>42</v>
      </c>
      <c r="Q79" s="38"/>
    </row>
    <row r="80" spans="1:17" s="114" customFormat="1" ht="51" x14ac:dyDescent="0.2">
      <c r="A80" s="29">
        <v>61</v>
      </c>
      <c r="B80" s="29" t="s">
        <v>34</v>
      </c>
      <c r="C80" s="30" t="s">
        <v>46</v>
      </c>
      <c r="D80" s="44" t="s">
        <v>146</v>
      </c>
      <c r="E80" s="51" t="s">
        <v>37</v>
      </c>
      <c r="F80" s="33">
        <v>876</v>
      </c>
      <c r="G80" s="33" t="s">
        <v>38</v>
      </c>
      <c r="H80" s="33">
        <v>1</v>
      </c>
      <c r="I80" s="34">
        <v>71100000000</v>
      </c>
      <c r="J80" s="34" t="s">
        <v>39</v>
      </c>
      <c r="K80" s="36">
        <v>9649189.1999999993</v>
      </c>
      <c r="L80" s="53">
        <v>43561</v>
      </c>
      <c r="M80" s="53" t="s">
        <v>40</v>
      </c>
      <c r="N80" s="111" t="s">
        <v>41</v>
      </c>
      <c r="O80" s="40" t="s">
        <v>44</v>
      </c>
      <c r="P80" s="31" t="s">
        <v>42</v>
      </c>
      <c r="Q80" s="38"/>
    </row>
    <row r="81" spans="1:17" s="116" customFormat="1" ht="51" x14ac:dyDescent="0.2">
      <c r="A81" s="29">
        <v>62</v>
      </c>
      <c r="B81" s="29" t="s">
        <v>34</v>
      </c>
      <c r="C81" s="30" t="s">
        <v>46</v>
      </c>
      <c r="D81" s="44" t="s">
        <v>147</v>
      </c>
      <c r="E81" s="51" t="s">
        <v>37</v>
      </c>
      <c r="F81" s="33">
        <v>876</v>
      </c>
      <c r="G81" s="33" t="s">
        <v>38</v>
      </c>
      <c r="H81" s="33">
        <v>1</v>
      </c>
      <c r="I81" s="34">
        <v>71100000000</v>
      </c>
      <c r="J81" s="34" t="s">
        <v>39</v>
      </c>
      <c r="K81" s="115">
        <v>8393492.4000000004</v>
      </c>
      <c r="L81" s="47">
        <v>43561</v>
      </c>
      <c r="M81" s="47" t="s">
        <v>40</v>
      </c>
      <c r="N81" s="48" t="s">
        <v>41</v>
      </c>
      <c r="O81" s="49" t="s">
        <v>44</v>
      </c>
      <c r="P81" s="31" t="s">
        <v>42</v>
      </c>
      <c r="Q81" s="38"/>
    </row>
    <row r="82" spans="1:17" s="39" customFormat="1" ht="51" x14ac:dyDescent="0.2">
      <c r="A82" s="29">
        <v>63</v>
      </c>
      <c r="B82" s="29" t="s">
        <v>34</v>
      </c>
      <c r="C82" s="30" t="s">
        <v>46</v>
      </c>
      <c r="D82" s="44" t="s">
        <v>148</v>
      </c>
      <c r="E82" s="51" t="s">
        <v>37</v>
      </c>
      <c r="F82" s="33">
        <v>876</v>
      </c>
      <c r="G82" s="33" t="s">
        <v>38</v>
      </c>
      <c r="H82" s="33">
        <v>1</v>
      </c>
      <c r="I82" s="34">
        <v>71100000000</v>
      </c>
      <c r="J82" s="34" t="s">
        <v>39</v>
      </c>
      <c r="K82" s="115">
        <v>8393492.4000000004</v>
      </c>
      <c r="L82" s="47">
        <v>43561</v>
      </c>
      <c r="M82" s="47" t="s">
        <v>40</v>
      </c>
      <c r="N82" s="48" t="s">
        <v>41</v>
      </c>
      <c r="O82" s="49" t="s">
        <v>44</v>
      </c>
      <c r="P82" s="31" t="s">
        <v>42</v>
      </c>
      <c r="Q82" s="38"/>
    </row>
    <row r="83" spans="1:17" s="118" customFormat="1" ht="51" x14ac:dyDescent="0.2">
      <c r="A83" s="29">
        <v>64</v>
      </c>
      <c r="B83" s="29" t="s">
        <v>34</v>
      </c>
      <c r="C83" s="30" t="s">
        <v>46</v>
      </c>
      <c r="D83" s="44" t="s">
        <v>149</v>
      </c>
      <c r="E83" s="51" t="s">
        <v>37</v>
      </c>
      <c r="F83" s="33">
        <v>876</v>
      </c>
      <c r="G83" s="33" t="s">
        <v>38</v>
      </c>
      <c r="H83" s="33">
        <v>1</v>
      </c>
      <c r="I83" s="34">
        <v>71100000000</v>
      </c>
      <c r="J83" s="34" t="s">
        <v>39</v>
      </c>
      <c r="K83" s="115">
        <v>7946659.2000000002</v>
      </c>
      <c r="L83" s="47">
        <v>43591</v>
      </c>
      <c r="M83" s="47" t="s">
        <v>40</v>
      </c>
      <c r="N83" s="48" t="s">
        <v>41</v>
      </c>
      <c r="O83" s="49" t="s">
        <v>44</v>
      </c>
      <c r="P83" s="31" t="s">
        <v>42</v>
      </c>
      <c r="Q83" s="117"/>
    </row>
    <row r="84" spans="1:17" s="119" customFormat="1" ht="51" x14ac:dyDescent="0.2">
      <c r="A84" s="29">
        <v>65</v>
      </c>
      <c r="B84" s="29" t="s">
        <v>34</v>
      </c>
      <c r="C84" s="30" t="s">
        <v>46</v>
      </c>
      <c r="D84" s="44" t="s">
        <v>150</v>
      </c>
      <c r="E84" s="51" t="s">
        <v>37</v>
      </c>
      <c r="F84" s="33">
        <v>876</v>
      </c>
      <c r="G84" s="33" t="s">
        <v>38</v>
      </c>
      <c r="H84" s="33">
        <v>1</v>
      </c>
      <c r="I84" s="34">
        <v>71100000000</v>
      </c>
      <c r="J84" s="34" t="s">
        <v>39</v>
      </c>
      <c r="K84" s="36">
        <v>3345504</v>
      </c>
      <c r="L84" s="53">
        <v>43561</v>
      </c>
      <c r="M84" s="53" t="s">
        <v>40</v>
      </c>
      <c r="N84" s="29" t="s">
        <v>41</v>
      </c>
      <c r="O84" s="40" t="s">
        <v>44</v>
      </c>
      <c r="P84" s="31" t="s">
        <v>42</v>
      </c>
      <c r="Q84" s="117"/>
    </row>
    <row r="85" spans="1:17" s="119" customFormat="1" ht="51" x14ac:dyDescent="0.2">
      <c r="A85" s="29">
        <v>66</v>
      </c>
      <c r="B85" s="30" t="s">
        <v>134</v>
      </c>
      <c r="C85" s="30" t="s">
        <v>134</v>
      </c>
      <c r="D85" s="40" t="s">
        <v>151</v>
      </c>
      <c r="E85" s="51" t="s">
        <v>37</v>
      </c>
      <c r="F85" s="33">
        <v>876</v>
      </c>
      <c r="G85" s="33" t="s">
        <v>38</v>
      </c>
      <c r="H85" s="33">
        <v>1</v>
      </c>
      <c r="I85" s="34">
        <v>71100000000</v>
      </c>
      <c r="J85" s="34" t="s">
        <v>39</v>
      </c>
      <c r="K85" s="115">
        <v>12927273.6</v>
      </c>
      <c r="L85" s="47">
        <v>43561</v>
      </c>
      <c r="M85" s="47" t="s">
        <v>40</v>
      </c>
      <c r="N85" s="48" t="s">
        <v>41</v>
      </c>
      <c r="O85" s="49" t="s">
        <v>44</v>
      </c>
      <c r="P85" s="31" t="s">
        <v>42</v>
      </c>
      <c r="Q85" s="117"/>
    </row>
    <row r="86" spans="1:17" s="39" customFormat="1" ht="51" x14ac:dyDescent="0.2">
      <c r="A86" s="29">
        <v>67</v>
      </c>
      <c r="B86" s="30" t="s">
        <v>134</v>
      </c>
      <c r="C86" s="30" t="s">
        <v>134</v>
      </c>
      <c r="D86" s="44" t="s">
        <v>152</v>
      </c>
      <c r="E86" s="51" t="s">
        <v>37</v>
      </c>
      <c r="F86" s="33">
        <v>876</v>
      </c>
      <c r="G86" s="33" t="s">
        <v>38</v>
      </c>
      <c r="H86" s="33">
        <v>1</v>
      </c>
      <c r="I86" s="34">
        <v>71100000000</v>
      </c>
      <c r="J86" s="34" t="s">
        <v>39</v>
      </c>
      <c r="K86" s="36">
        <v>9837696</v>
      </c>
      <c r="L86" s="53">
        <v>43561</v>
      </c>
      <c r="M86" s="53" t="s">
        <v>40</v>
      </c>
      <c r="N86" s="29" t="s">
        <v>41</v>
      </c>
      <c r="O86" s="40" t="s">
        <v>44</v>
      </c>
      <c r="P86" s="31" t="s">
        <v>42</v>
      </c>
      <c r="Q86" s="38"/>
    </row>
    <row r="87" spans="1:17" s="39" customFormat="1" ht="51" x14ac:dyDescent="0.2">
      <c r="A87" s="29">
        <v>68</v>
      </c>
      <c r="B87" s="30" t="s">
        <v>134</v>
      </c>
      <c r="C87" s="30" t="s">
        <v>134</v>
      </c>
      <c r="D87" s="44" t="s">
        <v>153</v>
      </c>
      <c r="E87" s="51" t="s">
        <v>37</v>
      </c>
      <c r="F87" s="33">
        <v>876</v>
      </c>
      <c r="G87" s="33" t="s">
        <v>38</v>
      </c>
      <c r="H87" s="33">
        <v>1</v>
      </c>
      <c r="I87" s="34">
        <v>71100000000</v>
      </c>
      <c r="J87" s="34" t="s">
        <v>39</v>
      </c>
      <c r="K87" s="120">
        <v>24353814</v>
      </c>
      <c r="L87" s="53">
        <v>43561</v>
      </c>
      <c r="M87" s="53" t="s">
        <v>40</v>
      </c>
      <c r="N87" s="29" t="s">
        <v>49</v>
      </c>
      <c r="O87" s="40" t="s">
        <v>44</v>
      </c>
      <c r="P87" s="31" t="s">
        <v>42</v>
      </c>
      <c r="Q87" s="38"/>
    </row>
    <row r="88" spans="1:17" s="119" customFormat="1" ht="51" x14ac:dyDescent="0.2">
      <c r="A88" s="29">
        <v>69</v>
      </c>
      <c r="B88" s="30" t="s">
        <v>134</v>
      </c>
      <c r="C88" s="30" t="s">
        <v>134</v>
      </c>
      <c r="D88" s="121" t="s">
        <v>154</v>
      </c>
      <c r="E88" s="51" t="s">
        <v>37</v>
      </c>
      <c r="F88" s="33">
        <v>876</v>
      </c>
      <c r="G88" s="33" t="s">
        <v>38</v>
      </c>
      <c r="H88" s="33">
        <v>1</v>
      </c>
      <c r="I88" s="34">
        <v>71100000000</v>
      </c>
      <c r="J88" s="34" t="s">
        <v>39</v>
      </c>
      <c r="K88" s="56">
        <v>12759735.6</v>
      </c>
      <c r="L88" s="47">
        <v>43556</v>
      </c>
      <c r="M88" s="47" t="s">
        <v>40</v>
      </c>
      <c r="N88" s="48" t="s">
        <v>41</v>
      </c>
      <c r="O88" s="49" t="s">
        <v>44</v>
      </c>
      <c r="P88" s="31" t="s">
        <v>42</v>
      </c>
      <c r="Q88" s="117"/>
    </row>
    <row r="89" spans="1:17" s="122" customFormat="1" ht="51" x14ac:dyDescent="0.2">
      <c r="A89" s="29">
        <v>70</v>
      </c>
      <c r="B89" s="30" t="s">
        <v>134</v>
      </c>
      <c r="C89" s="30" t="s">
        <v>134</v>
      </c>
      <c r="D89" s="44" t="s">
        <v>155</v>
      </c>
      <c r="E89" s="51" t="s">
        <v>37</v>
      </c>
      <c r="F89" s="33">
        <v>876</v>
      </c>
      <c r="G89" s="33" t="s">
        <v>38</v>
      </c>
      <c r="H89" s="33">
        <v>1</v>
      </c>
      <c r="I89" s="34">
        <v>71100000000</v>
      </c>
      <c r="J89" s="34" t="s">
        <v>39</v>
      </c>
      <c r="K89" s="115">
        <v>12801170.4</v>
      </c>
      <c r="L89" s="47">
        <v>43561</v>
      </c>
      <c r="M89" s="47" t="s">
        <v>40</v>
      </c>
      <c r="N89" s="48" t="s">
        <v>41</v>
      </c>
      <c r="O89" s="49" t="s">
        <v>44</v>
      </c>
      <c r="P89" s="31" t="s">
        <v>42</v>
      </c>
      <c r="Q89" s="38"/>
    </row>
    <row r="90" spans="1:17" s="119" customFormat="1" ht="51" x14ac:dyDescent="0.2">
      <c r="A90" s="29">
        <v>71</v>
      </c>
      <c r="B90" s="30" t="s">
        <v>134</v>
      </c>
      <c r="C90" s="30" t="s">
        <v>134</v>
      </c>
      <c r="D90" s="44" t="s">
        <v>156</v>
      </c>
      <c r="E90" s="51" t="s">
        <v>37</v>
      </c>
      <c r="F90" s="33">
        <v>876</v>
      </c>
      <c r="G90" s="33" t="s">
        <v>38</v>
      </c>
      <c r="H90" s="33">
        <v>1</v>
      </c>
      <c r="I90" s="34">
        <v>71100000000</v>
      </c>
      <c r="J90" s="34" t="s">
        <v>39</v>
      </c>
      <c r="K90" s="115">
        <v>12684952.800000001</v>
      </c>
      <c r="L90" s="47">
        <v>43586</v>
      </c>
      <c r="M90" s="47" t="s">
        <v>40</v>
      </c>
      <c r="N90" s="48" t="s">
        <v>41</v>
      </c>
      <c r="O90" s="49" t="s">
        <v>44</v>
      </c>
      <c r="P90" s="31" t="s">
        <v>42</v>
      </c>
      <c r="Q90" s="117"/>
    </row>
    <row r="91" spans="1:17" s="39" customFormat="1" ht="51" x14ac:dyDescent="0.2">
      <c r="A91" s="29">
        <v>72</v>
      </c>
      <c r="B91" s="30" t="s">
        <v>134</v>
      </c>
      <c r="C91" s="30" t="s">
        <v>134</v>
      </c>
      <c r="D91" s="123" t="s">
        <v>157</v>
      </c>
      <c r="E91" s="51" t="s">
        <v>37</v>
      </c>
      <c r="F91" s="33">
        <v>876</v>
      </c>
      <c r="G91" s="33" t="s">
        <v>38</v>
      </c>
      <c r="H91" s="33">
        <v>1</v>
      </c>
      <c r="I91" s="34">
        <v>71100000000</v>
      </c>
      <c r="J91" s="34" t="s">
        <v>39</v>
      </c>
      <c r="K91" s="52">
        <v>21716988</v>
      </c>
      <c r="L91" s="53">
        <v>43586</v>
      </c>
      <c r="M91" s="53" t="s">
        <v>40</v>
      </c>
      <c r="N91" s="109" t="s">
        <v>158</v>
      </c>
      <c r="O91" s="40" t="s">
        <v>44</v>
      </c>
      <c r="P91" s="31" t="s">
        <v>42</v>
      </c>
      <c r="Q91" s="38"/>
    </row>
    <row r="92" spans="1:17" s="119" customFormat="1" ht="51" x14ac:dyDescent="0.2">
      <c r="A92" s="29">
        <v>73</v>
      </c>
      <c r="B92" s="30" t="s">
        <v>134</v>
      </c>
      <c r="C92" s="30" t="s">
        <v>134</v>
      </c>
      <c r="D92" s="44" t="s">
        <v>159</v>
      </c>
      <c r="E92" s="51" t="s">
        <v>37</v>
      </c>
      <c r="F92" s="33">
        <v>876</v>
      </c>
      <c r="G92" s="33" t="s">
        <v>38</v>
      </c>
      <c r="H92" s="33">
        <v>1</v>
      </c>
      <c r="I92" s="34">
        <v>71100000000</v>
      </c>
      <c r="J92" s="34" t="s">
        <v>39</v>
      </c>
      <c r="K92" s="52">
        <v>25957950</v>
      </c>
      <c r="L92" s="53">
        <v>43591</v>
      </c>
      <c r="M92" s="53" t="s">
        <v>40</v>
      </c>
      <c r="N92" s="109" t="s">
        <v>158</v>
      </c>
      <c r="O92" s="40" t="s">
        <v>44</v>
      </c>
      <c r="P92" s="31" t="s">
        <v>42</v>
      </c>
      <c r="Q92" s="117"/>
    </row>
    <row r="93" spans="1:17" s="119" customFormat="1" ht="51" x14ac:dyDescent="0.2">
      <c r="A93" s="29">
        <v>74</v>
      </c>
      <c r="B93" s="30" t="s">
        <v>134</v>
      </c>
      <c r="C93" s="30" t="s">
        <v>134</v>
      </c>
      <c r="D93" s="44" t="s">
        <v>160</v>
      </c>
      <c r="E93" s="51" t="s">
        <v>37</v>
      </c>
      <c r="F93" s="33">
        <v>876</v>
      </c>
      <c r="G93" s="33" t="s">
        <v>38</v>
      </c>
      <c r="H93" s="33">
        <v>1</v>
      </c>
      <c r="I93" s="34">
        <v>71100000000</v>
      </c>
      <c r="J93" s="34" t="s">
        <v>39</v>
      </c>
      <c r="K93" s="115">
        <v>12396674.4</v>
      </c>
      <c r="L93" s="47">
        <v>43586</v>
      </c>
      <c r="M93" s="47" t="s">
        <v>40</v>
      </c>
      <c r="N93" s="48" t="s">
        <v>41</v>
      </c>
      <c r="O93" s="49" t="s">
        <v>44</v>
      </c>
      <c r="P93" s="31" t="s">
        <v>42</v>
      </c>
      <c r="Q93" s="117"/>
    </row>
    <row r="94" spans="1:17" s="119" customFormat="1" ht="51" x14ac:dyDescent="0.2">
      <c r="A94" s="29">
        <v>75</v>
      </c>
      <c r="B94" s="30" t="s">
        <v>134</v>
      </c>
      <c r="C94" s="30" t="s">
        <v>134</v>
      </c>
      <c r="D94" s="44" t="s">
        <v>161</v>
      </c>
      <c r="E94" s="51" t="s">
        <v>37</v>
      </c>
      <c r="F94" s="33">
        <v>876</v>
      </c>
      <c r="G94" s="33" t="s">
        <v>38</v>
      </c>
      <c r="H94" s="33">
        <v>1</v>
      </c>
      <c r="I94" s="34">
        <v>71100000000</v>
      </c>
      <c r="J94" s="34" t="s">
        <v>39</v>
      </c>
      <c r="K94" s="52">
        <v>9927699.5999999996</v>
      </c>
      <c r="L94" s="53">
        <v>43591</v>
      </c>
      <c r="M94" s="53" t="s">
        <v>40</v>
      </c>
      <c r="N94" s="29" t="s">
        <v>41</v>
      </c>
      <c r="O94" s="40" t="s">
        <v>44</v>
      </c>
      <c r="P94" s="31" t="s">
        <v>42</v>
      </c>
      <c r="Q94" s="117"/>
    </row>
    <row r="95" spans="1:17" s="119" customFormat="1" ht="51" x14ac:dyDescent="0.2">
      <c r="A95" s="29">
        <v>76</v>
      </c>
      <c r="B95" s="29" t="s">
        <v>34</v>
      </c>
      <c r="C95" s="30" t="s">
        <v>46</v>
      </c>
      <c r="D95" s="44" t="s">
        <v>162</v>
      </c>
      <c r="E95" s="51" t="s">
        <v>37</v>
      </c>
      <c r="F95" s="33">
        <v>876</v>
      </c>
      <c r="G95" s="33" t="s">
        <v>38</v>
      </c>
      <c r="H95" s="33">
        <v>1</v>
      </c>
      <c r="I95" s="34">
        <v>71100000000</v>
      </c>
      <c r="J95" s="34" t="s">
        <v>39</v>
      </c>
      <c r="K95" s="56">
        <v>6833289.5999999996</v>
      </c>
      <c r="L95" s="47">
        <v>43563</v>
      </c>
      <c r="M95" s="47" t="s">
        <v>40</v>
      </c>
      <c r="N95" s="48" t="s">
        <v>41</v>
      </c>
      <c r="O95" s="49" t="s">
        <v>44</v>
      </c>
      <c r="P95" s="31" t="s">
        <v>42</v>
      </c>
      <c r="Q95" s="117"/>
    </row>
    <row r="96" spans="1:17" s="119" customFormat="1" ht="51" x14ac:dyDescent="0.2">
      <c r="A96" s="29">
        <v>77</v>
      </c>
      <c r="B96" s="29" t="s">
        <v>34</v>
      </c>
      <c r="C96" s="30" t="s">
        <v>46</v>
      </c>
      <c r="D96" s="44" t="s">
        <v>163</v>
      </c>
      <c r="E96" s="51" t="s">
        <v>37</v>
      </c>
      <c r="F96" s="33">
        <v>876</v>
      </c>
      <c r="G96" s="33" t="s">
        <v>38</v>
      </c>
      <c r="H96" s="33">
        <v>1</v>
      </c>
      <c r="I96" s="34">
        <v>71100000000</v>
      </c>
      <c r="J96" s="34" t="s">
        <v>39</v>
      </c>
      <c r="K96" s="56">
        <v>7650381.5999999996</v>
      </c>
      <c r="L96" s="47">
        <v>43563</v>
      </c>
      <c r="M96" s="47" t="s">
        <v>40</v>
      </c>
      <c r="N96" s="48" t="s">
        <v>41</v>
      </c>
      <c r="O96" s="49" t="s">
        <v>44</v>
      </c>
      <c r="P96" s="31" t="s">
        <v>42</v>
      </c>
      <c r="Q96" s="117"/>
    </row>
    <row r="97" spans="1:17" s="119" customFormat="1" ht="51" x14ac:dyDescent="0.2">
      <c r="A97" s="29">
        <v>78</v>
      </c>
      <c r="B97" s="29" t="s">
        <v>34</v>
      </c>
      <c r="C97" s="30" t="s">
        <v>46</v>
      </c>
      <c r="D97" s="44" t="s">
        <v>164</v>
      </c>
      <c r="E97" s="51" t="s">
        <v>37</v>
      </c>
      <c r="F97" s="33">
        <v>876</v>
      </c>
      <c r="G97" s="33" t="s">
        <v>38</v>
      </c>
      <c r="H97" s="33">
        <v>1</v>
      </c>
      <c r="I97" s="34">
        <v>71100000000</v>
      </c>
      <c r="J97" s="34" t="s">
        <v>39</v>
      </c>
      <c r="K97" s="56">
        <v>11603233.199999999</v>
      </c>
      <c r="L97" s="47">
        <v>43556</v>
      </c>
      <c r="M97" s="47" t="s">
        <v>40</v>
      </c>
      <c r="N97" s="48" t="s">
        <v>41</v>
      </c>
      <c r="O97" s="49" t="s">
        <v>44</v>
      </c>
      <c r="P97" s="31" t="s">
        <v>42</v>
      </c>
      <c r="Q97" s="117"/>
    </row>
    <row r="98" spans="1:17" s="124" customFormat="1" ht="51" x14ac:dyDescent="0.2">
      <c r="A98" s="29">
        <v>79</v>
      </c>
      <c r="B98" s="29" t="s">
        <v>34</v>
      </c>
      <c r="C98" s="30" t="s">
        <v>46</v>
      </c>
      <c r="D98" s="44" t="s">
        <v>165</v>
      </c>
      <c r="E98" s="51" t="s">
        <v>37</v>
      </c>
      <c r="F98" s="33">
        <v>876</v>
      </c>
      <c r="G98" s="33" t="s">
        <v>38</v>
      </c>
      <c r="H98" s="33">
        <v>1</v>
      </c>
      <c r="I98" s="34">
        <v>71100000000</v>
      </c>
      <c r="J98" s="34" t="s">
        <v>39</v>
      </c>
      <c r="K98" s="52">
        <v>11559030</v>
      </c>
      <c r="L98" s="53">
        <v>43563</v>
      </c>
      <c r="M98" s="53" t="s">
        <v>40</v>
      </c>
      <c r="N98" s="29" t="s">
        <v>41</v>
      </c>
      <c r="O98" s="40" t="s">
        <v>44</v>
      </c>
      <c r="P98" s="31" t="s">
        <v>42</v>
      </c>
      <c r="Q98" s="38"/>
    </row>
    <row r="99" spans="1:17" s="82" customFormat="1" ht="12.75" x14ac:dyDescent="0.25">
      <c r="A99" s="90"/>
      <c r="B99" s="91"/>
      <c r="C99" s="91"/>
      <c r="D99" s="92" t="s">
        <v>166</v>
      </c>
      <c r="E99" s="93"/>
      <c r="F99" s="94"/>
      <c r="G99" s="94"/>
      <c r="H99" s="94"/>
      <c r="I99" s="94"/>
      <c r="J99" s="94"/>
      <c r="K99" s="96"/>
      <c r="L99" s="97"/>
      <c r="M99" s="98"/>
      <c r="N99" s="94"/>
      <c r="O99" s="91"/>
      <c r="P99" s="125"/>
      <c r="Q99" s="125"/>
    </row>
    <row r="100" spans="1:17" s="77" customFormat="1" ht="51" x14ac:dyDescent="0.2">
      <c r="A100" s="29">
        <v>80</v>
      </c>
      <c r="B100" s="105" t="s">
        <v>119</v>
      </c>
      <c r="C100" s="105" t="s">
        <v>167</v>
      </c>
      <c r="D100" s="29" t="s">
        <v>168</v>
      </c>
      <c r="E100" s="31" t="s">
        <v>65</v>
      </c>
      <c r="F100" s="40">
        <v>796</v>
      </c>
      <c r="G100" s="40" t="s">
        <v>169</v>
      </c>
      <c r="H100" s="40">
        <v>2</v>
      </c>
      <c r="I100" s="33">
        <v>71100000000</v>
      </c>
      <c r="J100" s="15" t="s">
        <v>39</v>
      </c>
      <c r="K100" s="52">
        <v>14600000</v>
      </c>
      <c r="L100" s="63">
        <v>43618</v>
      </c>
      <c r="M100" s="63">
        <v>43830</v>
      </c>
      <c r="N100" s="15" t="s">
        <v>122</v>
      </c>
      <c r="O100" s="105" t="s">
        <v>42</v>
      </c>
      <c r="P100" s="75"/>
      <c r="Q100" s="76"/>
    </row>
    <row r="101" spans="1:17" s="77" customFormat="1" ht="51" x14ac:dyDescent="0.2">
      <c r="A101" s="29">
        <v>81</v>
      </c>
      <c r="B101" s="88" t="s">
        <v>86</v>
      </c>
      <c r="C101" s="88" t="s">
        <v>87</v>
      </c>
      <c r="D101" s="89" t="s">
        <v>170</v>
      </c>
      <c r="E101" s="51" t="s">
        <v>65</v>
      </c>
      <c r="F101" s="85">
        <v>876</v>
      </c>
      <c r="G101" s="33" t="s">
        <v>38</v>
      </c>
      <c r="H101" s="33">
        <v>1</v>
      </c>
      <c r="I101" s="33">
        <v>71100000000</v>
      </c>
      <c r="J101" s="15" t="s">
        <v>39</v>
      </c>
      <c r="K101" s="36">
        <v>1778760</v>
      </c>
      <c r="L101" s="86">
        <v>43679</v>
      </c>
      <c r="M101" s="86">
        <v>43802</v>
      </c>
      <c r="N101" s="33" t="s">
        <v>41</v>
      </c>
      <c r="O101" s="87" t="s">
        <v>42</v>
      </c>
      <c r="P101" s="87" t="s">
        <v>42</v>
      </c>
      <c r="Q101" s="76"/>
    </row>
    <row r="102" spans="1:17" s="77" customFormat="1" ht="51" x14ac:dyDescent="0.2">
      <c r="A102" s="29">
        <v>82</v>
      </c>
      <c r="B102" s="78" t="s">
        <v>86</v>
      </c>
      <c r="C102" s="78" t="s">
        <v>87</v>
      </c>
      <c r="D102" s="29" t="s">
        <v>171</v>
      </c>
      <c r="E102" s="51" t="s">
        <v>65</v>
      </c>
      <c r="F102" s="85">
        <v>876</v>
      </c>
      <c r="G102" s="33" t="s">
        <v>38</v>
      </c>
      <c r="H102" s="33">
        <v>1</v>
      </c>
      <c r="I102" s="33">
        <v>71100000000</v>
      </c>
      <c r="J102" s="15" t="s">
        <v>39</v>
      </c>
      <c r="K102" s="36">
        <v>183600</v>
      </c>
      <c r="L102" s="86">
        <v>43710</v>
      </c>
      <c r="M102" s="86">
        <v>43803</v>
      </c>
      <c r="N102" s="33" t="s">
        <v>89</v>
      </c>
      <c r="O102" s="87" t="s">
        <v>42</v>
      </c>
      <c r="P102" s="87" t="s">
        <v>42</v>
      </c>
      <c r="Q102" s="76"/>
    </row>
    <row r="103" spans="1:17" s="77" customFormat="1" ht="51" x14ac:dyDescent="0.2">
      <c r="A103" s="29">
        <v>83</v>
      </c>
      <c r="B103" s="88" t="s">
        <v>172</v>
      </c>
      <c r="C103" s="88" t="s">
        <v>173</v>
      </c>
      <c r="D103" s="89" t="s">
        <v>174</v>
      </c>
      <c r="E103" s="51" t="s">
        <v>65</v>
      </c>
      <c r="F103" s="85">
        <v>876</v>
      </c>
      <c r="G103" s="33" t="s">
        <v>38</v>
      </c>
      <c r="H103" s="33">
        <v>1</v>
      </c>
      <c r="I103" s="33">
        <v>71100000000</v>
      </c>
      <c r="J103" s="15" t="s">
        <v>39</v>
      </c>
      <c r="K103" s="36">
        <v>1395000</v>
      </c>
      <c r="L103" s="86">
        <v>43710</v>
      </c>
      <c r="M103" s="86">
        <v>43803</v>
      </c>
      <c r="N103" s="33" t="s">
        <v>89</v>
      </c>
      <c r="O103" s="87" t="s">
        <v>42</v>
      </c>
      <c r="P103" s="76"/>
      <c r="Q103" s="76"/>
    </row>
    <row r="104" spans="1:17" s="77" customFormat="1" ht="51" x14ac:dyDescent="0.2">
      <c r="A104" s="29">
        <v>84</v>
      </c>
      <c r="B104" s="74" t="s">
        <v>175</v>
      </c>
      <c r="C104" s="126" t="s">
        <v>237</v>
      </c>
      <c r="D104" s="31" t="s">
        <v>176</v>
      </c>
      <c r="E104" s="33" t="s">
        <v>65</v>
      </c>
      <c r="F104" s="85">
        <v>876</v>
      </c>
      <c r="G104" s="33" t="s">
        <v>38</v>
      </c>
      <c r="H104" s="33">
        <v>1</v>
      </c>
      <c r="I104" s="33">
        <v>71100000000</v>
      </c>
      <c r="J104" s="15" t="s">
        <v>39</v>
      </c>
      <c r="K104" s="127">
        <v>656400</v>
      </c>
      <c r="L104" s="128">
        <v>43586</v>
      </c>
      <c r="M104" s="129">
        <v>43830</v>
      </c>
      <c r="N104" s="33" t="s">
        <v>177</v>
      </c>
      <c r="O104" s="126" t="s">
        <v>42</v>
      </c>
      <c r="P104" s="126" t="s">
        <v>42</v>
      </c>
    </row>
    <row r="105" spans="1:17" s="82" customFormat="1" ht="12.75" x14ac:dyDescent="0.25">
      <c r="A105" s="90"/>
      <c r="B105" s="91"/>
      <c r="C105" s="91"/>
      <c r="D105" s="92" t="s">
        <v>178</v>
      </c>
      <c r="E105" s="93"/>
      <c r="F105" s="94"/>
      <c r="G105" s="94"/>
      <c r="H105" s="94"/>
      <c r="I105" s="94"/>
      <c r="J105" s="94"/>
      <c r="K105" s="96"/>
      <c r="L105" s="97"/>
      <c r="M105" s="98"/>
      <c r="N105" s="94"/>
      <c r="O105" s="91"/>
      <c r="P105" s="125"/>
      <c r="Q105" s="125"/>
    </row>
    <row r="106" spans="1:17" s="77" customFormat="1" ht="51" x14ac:dyDescent="0.2">
      <c r="A106" s="29">
        <v>85</v>
      </c>
      <c r="B106" s="130" t="s">
        <v>113</v>
      </c>
      <c r="C106" s="131" t="s">
        <v>114</v>
      </c>
      <c r="D106" s="132" t="s">
        <v>179</v>
      </c>
      <c r="E106" s="31" t="s">
        <v>65</v>
      </c>
      <c r="F106" s="85">
        <v>876</v>
      </c>
      <c r="G106" s="33" t="s">
        <v>38</v>
      </c>
      <c r="H106" s="33">
        <v>1</v>
      </c>
      <c r="I106" s="33">
        <v>71100000000</v>
      </c>
      <c r="J106" s="15" t="s">
        <v>39</v>
      </c>
      <c r="K106" s="36">
        <v>1800000</v>
      </c>
      <c r="L106" s="63">
        <v>43772</v>
      </c>
      <c r="M106" s="63">
        <v>44196</v>
      </c>
      <c r="N106" s="133" t="s">
        <v>122</v>
      </c>
      <c r="O106" s="130" t="s">
        <v>180</v>
      </c>
      <c r="P106" s="134"/>
      <c r="Q106" s="76"/>
    </row>
    <row r="107" spans="1:17" s="77" customFormat="1" ht="51" x14ac:dyDescent="0.2">
      <c r="A107" s="29">
        <v>86</v>
      </c>
      <c r="B107" s="135" t="s">
        <v>181</v>
      </c>
      <c r="C107" s="136" t="s">
        <v>182</v>
      </c>
      <c r="D107" s="107" t="s">
        <v>183</v>
      </c>
      <c r="E107" s="31" t="s">
        <v>65</v>
      </c>
      <c r="F107" s="85">
        <v>876</v>
      </c>
      <c r="G107" s="33" t="s">
        <v>38</v>
      </c>
      <c r="H107" s="33">
        <v>1</v>
      </c>
      <c r="I107" s="33">
        <v>71100000000</v>
      </c>
      <c r="J107" s="15" t="s">
        <v>39</v>
      </c>
      <c r="K107" s="36">
        <v>11871600</v>
      </c>
      <c r="L107" s="63">
        <v>43773</v>
      </c>
      <c r="M107" s="63">
        <v>44196</v>
      </c>
      <c r="N107" s="133" t="s">
        <v>122</v>
      </c>
      <c r="O107" s="130" t="s">
        <v>180</v>
      </c>
      <c r="P107" s="105"/>
      <c r="Q107" s="76"/>
    </row>
    <row r="108" spans="1:17" s="77" customFormat="1" ht="51" x14ac:dyDescent="0.2">
      <c r="A108" s="29">
        <v>87</v>
      </c>
      <c r="B108" s="72" t="s">
        <v>62</v>
      </c>
      <c r="C108" s="72" t="s">
        <v>62</v>
      </c>
      <c r="D108" s="81" t="s">
        <v>184</v>
      </c>
      <c r="E108" s="31" t="s">
        <v>65</v>
      </c>
      <c r="F108" s="85">
        <v>876</v>
      </c>
      <c r="G108" s="33" t="s">
        <v>38</v>
      </c>
      <c r="H108" s="33">
        <v>1</v>
      </c>
      <c r="I108" s="33">
        <v>71100000000</v>
      </c>
      <c r="J108" s="15" t="s">
        <v>39</v>
      </c>
      <c r="K108" s="62">
        <v>1560000</v>
      </c>
      <c r="L108" s="63">
        <v>43774</v>
      </c>
      <c r="M108" s="63">
        <v>44561</v>
      </c>
      <c r="N108" s="74" t="s">
        <v>185</v>
      </c>
      <c r="O108" s="130" t="s">
        <v>180</v>
      </c>
      <c r="P108" s="75"/>
      <c r="Q108" s="76"/>
    </row>
    <row r="109" spans="1:17" ht="51" x14ac:dyDescent="0.2">
      <c r="A109" s="29">
        <v>88</v>
      </c>
      <c r="B109" s="72" t="s">
        <v>186</v>
      </c>
      <c r="C109" s="72" t="s">
        <v>187</v>
      </c>
      <c r="D109" s="81" t="s">
        <v>188</v>
      </c>
      <c r="E109" s="31" t="s">
        <v>65</v>
      </c>
      <c r="F109" s="85">
        <v>876</v>
      </c>
      <c r="G109" s="33" t="s">
        <v>38</v>
      </c>
      <c r="H109" s="33">
        <v>1</v>
      </c>
      <c r="I109" s="33">
        <v>71100000000</v>
      </c>
      <c r="J109" s="15" t="s">
        <v>39</v>
      </c>
      <c r="K109" s="62">
        <v>1991000</v>
      </c>
      <c r="L109" s="63">
        <v>43775</v>
      </c>
      <c r="M109" s="63">
        <v>44196</v>
      </c>
      <c r="N109" s="133" t="s">
        <v>122</v>
      </c>
      <c r="O109" s="130" t="s">
        <v>180</v>
      </c>
      <c r="P109" s="75"/>
      <c r="Q109" s="61" t="s">
        <v>80</v>
      </c>
    </row>
    <row r="110" spans="1:17" s="77" customFormat="1" ht="51" x14ac:dyDescent="0.2">
      <c r="A110" s="29">
        <v>89</v>
      </c>
      <c r="B110" s="72" t="s">
        <v>189</v>
      </c>
      <c r="C110" s="72" t="s">
        <v>190</v>
      </c>
      <c r="D110" s="81" t="s">
        <v>191</v>
      </c>
      <c r="E110" s="31" t="s">
        <v>65</v>
      </c>
      <c r="F110" s="85">
        <v>876</v>
      </c>
      <c r="G110" s="33" t="s">
        <v>38</v>
      </c>
      <c r="H110" s="33">
        <v>1</v>
      </c>
      <c r="I110" s="33">
        <v>71100000000</v>
      </c>
      <c r="J110" s="15" t="s">
        <v>39</v>
      </c>
      <c r="K110" s="62">
        <v>639000</v>
      </c>
      <c r="L110" s="63">
        <v>43776</v>
      </c>
      <c r="M110" s="63">
        <v>44196</v>
      </c>
      <c r="N110" s="133" t="s">
        <v>122</v>
      </c>
      <c r="O110" s="130" t="s">
        <v>180</v>
      </c>
      <c r="P110" s="75"/>
      <c r="Q110" s="61" t="s">
        <v>80</v>
      </c>
    </row>
    <row r="111" spans="1:17" s="77" customFormat="1" ht="51" x14ac:dyDescent="0.2">
      <c r="A111" s="29">
        <v>90</v>
      </c>
      <c r="B111" s="72" t="s">
        <v>172</v>
      </c>
      <c r="C111" s="72" t="s">
        <v>172</v>
      </c>
      <c r="D111" s="81" t="s">
        <v>192</v>
      </c>
      <c r="E111" s="31" t="s">
        <v>65</v>
      </c>
      <c r="F111" s="85">
        <v>876</v>
      </c>
      <c r="G111" s="33" t="s">
        <v>38</v>
      </c>
      <c r="H111" s="33">
        <v>1</v>
      </c>
      <c r="I111" s="33">
        <v>71100000000</v>
      </c>
      <c r="J111" s="15" t="s">
        <v>39</v>
      </c>
      <c r="K111" s="62">
        <v>226560</v>
      </c>
      <c r="L111" s="63">
        <v>43777</v>
      </c>
      <c r="M111" s="63">
        <v>44196</v>
      </c>
      <c r="N111" s="74" t="s">
        <v>185</v>
      </c>
      <c r="O111" s="130" t="s">
        <v>180</v>
      </c>
      <c r="P111" s="75"/>
      <c r="Q111" s="76"/>
    </row>
    <row r="112" spans="1:17" s="82" customFormat="1" ht="51" x14ac:dyDescent="0.2">
      <c r="A112" s="29">
        <v>91</v>
      </c>
      <c r="B112" s="33" t="s">
        <v>193</v>
      </c>
      <c r="C112" s="33" t="s">
        <v>193</v>
      </c>
      <c r="D112" s="51" t="s">
        <v>194</v>
      </c>
      <c r="E112" s="137" t="s">
        <v>65</v>
      </c>
      <c r="F112" s="85">
        <v>876</v>
      </c>
      <c r="G112" s="33" t="s">
        <v>38</v>
      </c>
      <c r="H112" s="33">
        <v>1</v>
      </c>
      <c r="I112" s="33">
        <v>71100000000</v>
      </c>
      <c r="J112" s="15" t="s">
        <v>39</v>
      </c>
      <c r="K112" s="138">
        <v>1395000</v>
      </c>
      <c r="L112" s="128">
        <v>43799</v>
      </c>
      <c r="M112" s="128">
        <v>44227</v>
      </c>
      <c r="N112" s="74" t="s">
        <v>185</v>
      </c>
      <c r="O112" s="130" t="s">
        <v>180</v>
      </c>
      <c r="P112" s="27"/>
      <c r="Q112" s="61" t="s">
        <v>80</v>
      </c>
    </row>
    <row r="113" spans="1:17" s="66" customFormat="1" ht="51" x14ac:dyDescent="0.2">
      <c r="A113" s="29">
        <v>92</v>
      </c>
      <c r="B113" s="126" t="s">
        <v>195</v>
      </c>
      <c r="C113" s="126" t="s">
        <v>195</v>
      </c>
      <c r="D113" s="51" t="s">
        <v>196</v>
      </c>
      <c r="E113" s="137" t="s">
        <v>65</v>
      </c>
      <c r="F113" s="85">
        <v>876</v>
      </c>
      <c r="G113" s="33" t="s">
        <v>38</v>
      </c>
      <c r="H113" s="33">
        <v>1</v>
      </c>
      <c r="I113" s="33">
        <v>71100000000</v>
      </c>
      <c r="J113" s="15" t="s">
        <v>39</v>
      </c>
      <c r="K113" s="103">
        <v>350000</v>
      </c>
      <c r="L113" s="128">
        <v>43770</v>
      </c>
      <c r="M113" s="128">
        <v>44196</v>
      </c>
      <c r="N113" s="74" t="s">
        <v>185</v>
      </c>
      <c r="O113" s="130" t="s">
        <v>180</v>
      </c>
      <c r="P113" s="27"/>
      <c r="Q113" s="65" t="s">
        <v>80</v>
      </c>
    </row>
    <row r="114" spans="1:17" s="66" customFormat="1" ht="51" x14ac:dyDescent="0.2">
      <c r="A114" s="29">
        <v>93</v>
      </c>
      <c r="B114" s="126" t="s">
        <v>195</v>
      </c>
      <c r="C114" s="126" t="s">
        <v>195</v>
      </c>
      <c r="D114" s="51" t="s">
        <v>197</v>
      </c>
      <c r="E114" s="137" t="s">
        <v>65</v>
      </c>
      <c r="F114" s="85">
        <v>876</v>
      </c>
      <c r="G114" s="33" t="s">
        <v>38</v>
      </c>
      <c r="H114" s="33">
        <v>1</v>
      </c>
      <c r="I114" s="33">
        <v>71100000000</v>
      </c>
      <c r="J114" s="15" t="s">
        <v>39</v>
      </c>
      <c r="K114" s="103">
        <v>300000</v>
      </c>
      <c r="L114" s="128">
        <v>43772</v>
      </c>
      <c r="M114" s="128">
        <v>44196</v>
      </c>
      <c r="N114" s="74" t="s">
        <v>185</v>
      </c>
      <c r="O114" s="130" t="s">
        <v>180</v>
      </c>
      <c r="P114" s="27"/>
      <c r="Q114" s="65" t="s">
        <v>80</v>
      </c>
    </row>
    <row r="115" spans="1:17" s="66" customFormat="1" ht="51" x14ac:dyDescent="0.25">
      <c r="A115" s="29">
        <v>94</v>
      </c>
      <c r="B115" s="20" t="s">
        <v>198</v>
      </c>
      <c r="C115" s="20" t="s">
        <v>198</v>
      </c>
      <c r="D115" s="15" t="s">
        <v>199</v>
      </c>
      <c r="E115" s="51" t="s">
        <v>200</v>
      </c>
      <c r="F115" s="85">
        <v>876</v>
      </c>
      <c r="G115" s="33" t="s">
        <v>38</v>
      </c>
      <c r="H115" s="33">
        <v>1</v>
      </c>
      <c r="I115" s="33">
        <v>71100000000</v>
      </c>
      <c r="J115" s="15" t="s">
        <v>39</v>
      </c>
      <c r="K115" s="62">
        <v>600000</v>
      </c>
      <c r="L115" s="63">
        <v>43770</v>
      </c>
      <c r="M115" s="64" t="s">
        <v>201</v>
      </c>
      <c r="N115" s="15" t="s">
        <v>202</v>
      </c>
      <c r="O115" s="20" t="s">
        <v>42</v>
      </c>
      <c r="P115" s="65"/>
      <c r="Q115" s="65"/>
    </row>
    <row r="116" spans="1:17" s="66" customFormat="1" ht="51" x14ac:dyDescent="0.25">
      <c r="A116" s="29">
        <v>95</v>
      </c>
      <c r="B116" s="20" t="s">
        <v>203</v>
      </c>
      <c r="C116" s="20" t="s">
        <v>203</v>
      </c>
      <c r="D116" s="15" t="s">
        <v>204</v>
      </c>
      <c r="E116" s="51" t="s">
        <v>205</v>
      </c>
      <c r="F116" s="85">
        <v>876</v>
      </c>
      <c r="G116" s="33" t="s">
        <v>38</v>
      </c>
      <c r="H116" s="33">
        <v>1</v>
      </c>
      <c r="I116" s="33">
        <v>71100000000</v>
      </c>
      <c r="J116" s="15" t="s">
        <v>39</v>
      </c>
      <c r="K116" s="62">
        <v>235200</v>
      </c>
      <c r="L116" s="63">
        <v>43770</v>
      </c>
      <c r="M116" s="64" t="s">
        <v>201</v>
      </c>
      <c r="N116" s="15" t="s">
        <v>206</v>
      </c>
      <c r="O116" s="20" t="s">
        <v>42</v>
      </c>
      <c r="P116" s="65"/>
      <c r="Q116" s="65"/>
    </row>
    <row r="117" spans="1:17" s="66" customFormat="1" ht="51" x14ac:dyDescent="0.25">
      <c r="A117" s="29">
        <v>96</v>
      </c>
      <c r="B117" s="20" t="s">
        <v>203</v>
      </c>
      <c r="C117" s="20" t="s">
        <v>203</v>
      </c>
      <c r="D117" s="15" t="s">
        <v>207</v>
      </c>
      <c r="E117" s="51" t="s">
        <v>205</v>
      </c>
      <c r="F117" s="85">
        <v>876</v>
      </c>
      <c r="G117" s="33" t="s">
        <v>38</v>
      </c>
      <c r="H117" s="33">
        <v>1</v>
      </c>
      <c r="I117" s="33">
        <v>71100000000</v>
      </c>
      <c r="J117" s="15" t="s">
        <v>39</v>
      </c>
      <c r="K117" s="62">
        <v>374400</v>
      </c>
      <c r="L117" s="63">
        <v>43770</v>
      </c>
      <c r="M117" s="64" t="s">
        <v>201</v>
      </c>
      <c r="N117" s="15" t="s">
        <v>206</v>
      </c>
      <c r="O117" s="20" t="s">
        <v>42</v>
      </c>
      <c r="P117" s="65"/>
      <c r="Q117" s="65"/>
    </row>
    <row r="118" spans="1:17" s="66" customFormat="1" ht="51" x14ac:dyDescent="0.25">
      <c r="A118" s="29">
        <v>97</v>
      </c>
      <c r="B118" s="20" t="s">
        <v>76</v>
      </c>
      <c r="C118" s="20" t="s">
        <v>76</v>
      </c>
      <c r="D118" s="15" t="s">
        <v>208</v>
      </c>
      <c r="E118" s="51" t="s">
        <v>209</v>
      </c>
      <c r="F118" s="85">
        <v>876</v>
      </c>
      <c r="G118" s="33" t="s">
        <v>38</v>
      </c>
      <c r="H118" s="33">
        <v>1</v>
      </c>
      <c r="I118" s="33">
        <v>71100000000</v>
      </c>
      <c r="J118" s="15" t="s">
        <v>39</v>
      </c>
      <c r="K118" s="62">
        <v>144000</v>
      </c>
      <c r="L118" s="63">
        <v>43770</v>
      </c>
      <c r="M118" s="64" t="s">
        <v>75</v>
      </c>
      <c r="N118" s="15" t="s">
        <v>202</v>
      </c>
      <c r="O118" s="20" t="s">
        <v>42</v>
      </c>
      <c r="P118" s="65"/>
      <c r="Q118" s="65"/>
    </row>
    <row r="119" spans="1:17" s="141" customFormat="1" ht="51" x14ac:dyDescent="0.25">
      <c r="A119" s="29">
        <v>98</v>
      </c>
      <c r="B119" s="29" t="s">
        <v>210</v>
      </c>
      <c r="C119" s="29" t="s">
        <v>210</v>
      </c>
      <c r="D119" s="29" t="s">
        <v>211</v>
      </c>
      <c r="E119" s="29" t="s">
        <v>65</v>
      </c>
      <c r="F119" s="29">
        <v>876</v>
      </c>
      <c r="G119" s="29" t="s">
        <v>212</v>
      </c>
      <c r="H119" s="20">
        <v>1</v>
      </c>
      <c r="I119" s="33">
        <v>71100000000</v>
      </c>
      <c r="J119" s="15" t="s">
        <v>39</v>
      </c>
      <c r="K119" s="139">
        <v>6000000</v>
      </c>
      <c r="L119" s="140">
        <v>43800</v>
      </c>
      <c r="M119" s="140">
        <v>44166</v>
      </c>
      <c r="N119" s="15" t="s">
        <v>202</v>
      </c>
      <c r="O119" s="20" t="s">
        <v>42</v>
      </c>
      <c r="P119" s="29"/>
      <c r="Q119" s="20"/>
    </row>
    <row r="120" spans="1:17" s="77" customFormat="1" ht="63.75" x14ac:dyDescent="0.2">
      <c r="A120" s="29">
        <v>99</v>
      </c>
      <c r="B120" s="33" t="s">
        <v>213</v>
      </c>
      <c r="C120" s="88" t="s">
        <v>214</v>
      </c>
      <c r="D120" s="51" t="s">
        <v>215</v>
      </c>
      <c r="E120" s="51" t="s">
        <v>65</v>
      </c>
      <c r="F120" s="33">
        <v>876</v>
      </c>
      <c r="G120" s="33" t="s">
        <v>38</v>
      </c>
      <c r="H120" s="33">
        <v>1</v>
      </c>
      <c r="I120" s="33">
        <v>71100000000</v>
      </c>
      <c r="J120" s="15" t="s">
        <v>39</v>
      </c>
      <c r="K120" s="106">
        <v>2005200</v>
      </c>
      <c r="L120" s="86">
        <v>43786</v>
      </c>
      <c r="M120" s="86">
        <v>43817</v>
      </c>
      <c r="N120" s="33" t="s">
        <v>41</v>
      </c>
      <c r="O120" s="87" t="s">
        <v>42</v>
      </c>
      <c r="P120" s="65" t="s">
        <v>80</v>
      </c>
      <c r="Q120" s="76"/>
    </row>
    <row r="121" spans="1:17" s="77" customFormat="1" ht="51" x14ac:dyDescent="0.2">
      <c r="A121" s="29">
        <v>100</v>
      </c>
      <c r="B121" s="31" t="s">
        <v>81</v>
      </c>
      <c r="C121" s="71" t="s">
        <v>82</v>
      </c>
      <c r="D121" s="33" t="s">
        <v>216</v>
      </c>
      <c r="E121" s="51" t="s">
        <v>65</v>
      </c>
      <c r="F121" s="85">
        <v>876</v>
      </c>
      <c r="G121" s="33" t="s">
        <v>38</v>
      </c>
      <c r="H121" s="33">
        <v>1</v>
      </c>
      <c r="I121" s="33">
        <v>71100000000</v>
      </c>
      <c r="J121" s="15" t="s">
        <v>39</v>
      </c>
      <c r="K121" s="36">
        <v>199200</v>
      </c>
      <c r="L121" s="86">
        <v>43772</v>
      </c>
      <c r="M121" s="86">
        <v>44168</v>
      </c>
      <c r="N121" s="33" t="s">
        <v>41</v>
      </c>
      <c r="O121" s="87" t="s">
        <v>42</v>
      </c>
      <c r="P121" s="76"/>
      <c r="Q121" s="76"/>
    </row>
    <row r="122" spans="1:17" s="77" customFormat="1" ht="51" x14ac:dyDescent="0.2">
      <c r="A122" s="29">
        <v>101</v>
      </c>
      <c r="B122" s="88" t="s">
        <v>172</v>
      </c>
      <c r="C122" s="88" t="s">
        <v>217</v>
      </c>
      <c r="D122" s="33" t="s">
        <v>218</v>
      </c>
      <c r="E122" s="51" t="s">
        <v>65</v>
      </c>
      <c r="F122" s="33">
        <v>876</v>
      </c>
      <c r="G122" s="33" t="s">
        <v>38</v>
      </c>
      <c r="H122" s="33">
        <v>1</v>
      </c>
      <c r="I122" s="33">
        <v>71100000000</v>
      </c>
      <c r="J122" s="15" t="s">
        <v>39</v>
      </c>
      <c r="K122" s="106">
        <v>332400</v>
      </c>
      <c r="L122" s="86">
        <v>43770</v>
      </c>
      <c r="M122" s="86">
        <v>43801</v>
      </c>
      <c r="N122" s="33" t="s">
        <v>89</v>
      </c>
      <c r="O122" s="33" t="s">
        <v>42</v>
      </c>
      <c r="P122" s="76"/>
      <c r="Q122" s="76"/>
    </row>
    <row r="123" spans="1:17" s="77" customFormat="1" ht="51" x14ac:dyDescent="0.2">
      <c r="A123" s="29">
        <v>102</v>
      </c>
      <c r="B123" s="126" t="s">
        <v>219</v>
      </c>
      <c r="C123" s="126" t="s">
        <v>219</v>
      </c>
      <c r="D123" s="142" t="s">
        <v>220</v>
      </c>
      <c r="E123" s="137" t="s">
        <v>65</v>
      </c>
      <c r="F123" s="33">
        <v>876</v>
      </c>
      <c r="G123" s="33" t="s">
        <v>38</v>
      </c>
      <c r="H123" s="33">
        <v>1</v>
      </c>
      <c r="I123" s="33">
        <v>71100000000</v>
      </c>
      <c r="J123" s="15" t="s">
        <v>39</v>
      </c>
      <c r="K123" s="127">
        <v>3132000</v>
      </c>
      <c r="L123" s="128">
        <v>43739</v>
      </c>
      <c r="M123" s="129">
        <v>44196</v>
      </c>
      <c r="N123" s="33" t="s">
        <v>41</v>
      </c>
      <c r="O123" s="126" t="s">
        <v>42</v>
      </c>
      <c r="P123" s="143"/>
      <c r="Q123" s="76"/>
    </row>
    <row r="124" spans="1:17" ht="51" x14ac:dyDescent="0.2">
      <c r="A124" s="29">
        <v>103</v>
      </c>
      <c r="B124" s="144" t="s">
        <v>221</v>
      </c>
      <c r="C124" s="144" t="s">
        <v>221</v>
      </c>
      <c r="D124" s="31" t="s">
        <v>222</v>
      </c>
      <c r="E124" s="137" t="s">
        <v>65</v>
      </c>
      <c r="F124" s="33">
        <v>876</v>
      </c>
      <c r="G124" s="33" t="s">
        <v>38</v>
      </c>
      <c r="H124" s="33">
        <v>1</v>
      </c>
      <c r="I124" s="33">
        <v>71100000000</v>
      </c>
      <c r="J124" s="15" t="s">
        <v>39</v>
      </c>
      <c r="K124" s="127">
        <v>384000</v>
      </c>
      <c r="L124" s="128">
        <v>43739</v>
      </c>
      <c r="M124" s="129">
        <v>43819</v>
      </c>
      <c r="N124" s="33" t="s">
        <v>89</v>
      </c>
      <c r="O124" s="126" t="s">
        <v>42</v>
      </c>
      <c r="P124" s="143"/>
      <c r="Q124" s="27"/>
    </row>
    <row r="125" spans="1:17" s="77" customFormat="1" ht="51" x14ac:dyDescent="0.2">
      <c r="A125" s="29">
        <v>104</v>
      </c>
      <c r="B125" s="145" t="s">
        <v>223</v>
      </c>
      <c r="C125" s="145" t="s">
        <v>224</v>
      </c>
      <c r="D125" s="146" t="s">
        <v>225</v>
      </c>
      <c r="E125" s="137" t="s">
        <v>65</v>
      </c>
      <c r="F125" s="33">
        <v>876</v>
      </c>
      <c r="G125" s="33" t="s">
        <v>38</v>
      </c>
      <c r="H125" s="33">
        <v>1</v>
      </c>
      <c r="I125" s="33">
        <v>71100000000</v>
      </c>
      <c r="J125" s="15" t="s">
        <v>39</v>
      </c>
      <c r="K125" s="127">
        <v>576000</v>
      </c>
      <c r="L125" s="128">
        <v>43740</v>
      </c>
      <c r="M125" s="129">
        <v>44186</v>
      </c>
      <c r="N125" s="33" t="s">
        <v>89</v>
      </c>
      <c r="O125" s="126" t="s">
        <v>42</v>
      </c>
      <c r="P125" s="126" t="s">
        <v>42</v>
      </c>
      <c r="Q125" s="76"/>
    </row>
    <row r="126" spans="1:17" s="82" customFormat="1" ht="65.25" customHeight="1" x14ac:dyDescent="0.25">
      <c r="A126" s="29">
        <v>105</v>
      </c>
      <c r="B126" s="78" t="s">
        <v>226</v>
      </c>
      <c r="C126" s="78" t="s">
        <v>227</v>
      </c>
      <c r="D126" s="33" t="s">
        <v>228</v>
      </c>
      <c r="E126" s="33" t="s">
        <v>65</v>
      </c>
      <c r="F126" s="33">
        <v>876</v>
      </c>
      <c r="G126" s="33" t="s">
        <v>38</v>
      </c>
      <c r="H126" s="33">
        <v>1</v>
      </c>
      <c r="I126" s="33">
        <v>71100000000</v>
      </c>
      <c r="J126" s="15" t="s">
        <v>39</v>
      </c>
      <c r="K126" s="36">
        <v>900000</v>
      </c>
      <c r="L126" s="83">
        <v>43800</v>
      </c>
      <c r="M126" s="83">
        <v>44166</v>
      </c>
      <c r="N126" s="33" t="s">
        <v>118</v>
      </c>
      <c r="O126" s="33" t="s">
        <v>80</v>
      </c>
      <c r="P126" s="61"/>
      <c r="Q126" s="61"/>
    </row>
    <row r="127" spans="1:17" s="82" customFormat="1" ht="65.25" customHeight="1" x14ac:dyDescent="0.25">
      <c r="A127" s="29">
        <v>169</v>
      </c>
      <c r="B127" s="172" t="s">
        <v>239</v>
      </c>
      <c r="C127" s="172" t="s">
        <v>240</v>
      </c>
      <c r="D127" s="172" t="s">
        <v>241</v>
      </c>
      <c r="E127" s="172" t="s">
        <v>65</v>
      </c>
      <c r="F127" s="33">
        <v>876</v>
      </c>
      <c r="G127" s="33" t="s">
        <v>38</v>
      </c>
      <c r="H127" s="33">
        <v>1</v>
      </c>
      <c r="I127" s="33">
        <v>71100000000</v>
      </c>
      <c r="J127" s="15" t="s">
        <v>39</v>
      </c>
      <c r="K127" s="36">
        <v>330000</v>
      </c>
      <c r="L127" s="83">
        <v>43466</v>
      </c>
      <c r="M127" s="83">
        <v>43800</v>
      </c>
      <c r="N127" s="33" t="s">
        <v>41</v>
      </c>
      <c r="O127" s="33" t="s">
        <v>42</v>
      </c>
      <c r="P127" s="170"/>
      <c r="Q127" s="170" t="s">
        <v>80</v>
      </c>
    </row>
    <row r="128" spans="1:17" s="82" customFormat="1" ht="65.25" customHeight="1" x14ac:dyDescent="0.25">
      <c r="A128" s="29">
        <v>170</v>
      </c>
      <c r="B128" s="172" t="s">
        <v>193</v>
      </c>
      <c r="C128" s="172" t="s">
        <v>193</v>
      </c>
      <c r="D128" s="172" t="s">
        <v>242</v>
      </c>
      <c r="E128" s="172" t="s">
        <v>65</v>
      </c>
      <c r="F128" s="33">
        <v>876</v>
      </c>
      <c r="G128" s="33" t="s">
        <v>38</v>
      </c>
      <c r="H128" s="33">
        <v>1</v>
      </c>
      <c r="I128" s="33">
        <v>71100000000</v>
      </c>
      <c r="J128" s="15" t="s">
        <v>39</v>
      </c>
      <c r="K128" s="36">
        <v>1795000</v>
      </c>
      <c r="L128" s="83">
        <v>43466</v>
      </c>
      <c r="M128" s="83">
        <v>43800</v>
      </c>
      <c r="N128" s="33" t="s">
        <v>41</v>
      </c>
      <c r="O128" s="33" t="s">
        <v>42</v>
      </c>
      <c r="P128" s="170"/>
      <c r="Q128" s="170" t="s">
        <v>80</v>
      </c>
    </row>
    <row r="129" spans="1:17" s="82" customFormat="1" ht="65.25" customHeight="1" x14ac:dyDescent="0.25">
      <c r="A129" s="29">
        <v>171</v>
      </c>
      <c r="B129" s="172" t="s">
        <v>113</v>
      </c>
      <c r="C129" s="172" t="s">
        <v>114</v>
      </c>
      <c r="D129" s="172" t="s">
        <v>243</v>
      </c>
      <c r="E129" s="172" t="s">
        <v>65</v>
      </c>
      <c r="F129" s="33">
        <v>876</v>
      </c>
      <c r="G129" s="33" t="s">
        <v>38</v>
      </c>
      <c r="H129" s="33">
        <v>1</v>
      </c>
      <c r="I129" s="33">
        <v>71100000000</v>
      </c>
      <c r="J129" s="15" t="s">
        <v>39</v>
      </c>
      <c r="K129" s="36">
        <v>960000</v>
      </c>
      <c r="L129" s="83">
        <v>43497</v>
      </c>
      <c r="M129" s="83">
        <v>43800</v>
      </c>
      <c r="N129" s="33" t="s">
        <v>89</v>
      </c>
      <c r="O129" s="126" t="s">
        <v>42</v>
      </c>
      <c r="P129" s="170"/>
      <c r="Q129" s="170"/>
    </row>
    <row r="130" spans="1:17" s="141" customFormat="1" ht="65.25" customHeight="1" x14ac:dyDescent="0.25">
      <c r="A130" s="29">
        <v>172</v>
      </c>
      <c r="B130" s="29" t="s">
        <v>186</v>
      </c>
      <c r="C130" s="29" t="s">
        <v>187</v>
      </c>
      <c r="D130" s="29" t="s">
        <v>244</v>
      </c>
      <c r="E130" s="29" t="s">
        <v>65</v>
      </c>
      <c r="F130" s="33">
        <v>876</v>
      </c>
      <c r="G130" s="33" t="s">
        <v>38</v>
      </c>
      <c r="H130" s="33">
        <v>1</v>
      </c>
      <c r="I130" s="33">
        <v>71100000000</v>
      </c>
      <c r="J130" s="15" t="s">
        <v>39</v>
      </c>
      <c r="K130" s="36">
        <v>2389200</v>
      </c>
      <c r="L130" s="83">
        <v>43485</v>
      </c>
      <c r="M130" s="83">
        <v>43862</v>
      </c>
      <c r="N130" s="33" t="s">
        <v>89</v>
      </c>
      <c r="O130" s="126" t="s">
        <v>42</v>
      </c>
      <c r="P130" s="179"/>
      <c r="Q130" s="179" t="s">
        <v>80</v>
      </c>
    </row>
    <row r="131" spans="1:17" s="141" customFormat="1" ht="65.25" customHeight="1" x14ac:dyDescent="0.25">
      <c r="A131" s="29">
        <v>173</v>
      </c>
      <c r="B131" s="29" t="s">
        <v>186</v>
      </c>
      <c r="C131" s="29" t="s">
        <v>190</v>
      </c>
      <c r="D131" s="29" t="s">
        <v>245</v>
      </c>
      <c r="E131" s="29" t="s">
        <v>65</v>
      </c>
      <c r="F131" s="33">
        <v>876</v>
      </c>
      <c r="G131" s="33" t="s">
        <v>38</v>
      </c>
      <c r="H131" s="33">
        <v>1</v>
      </c>
      <c r="I131" s="33">
        <v>71100000000</v>
      </c>
      <c r="J131" s="15" t="s">
        <v>39</v>
      </c>
      <c r="K131" s="36">
        <v>766800</v>
      </c>
      <c r="L131" s="83">
        <v>43486</v>
      </c>
      <c r="M131" s="83">
        <v>43862</v>
      </c>
      <c r="N131" s="33" t="s">
        <v>89</v>
      </c>
      <c r="O131" s="126" t="s">
        <v>42</v>
      </c>
      <c r="P131" s="179"/>
      <c r="Q131" s="179" t="s">
        <v>80</v>
      </c>
    </row>
    <row r="132" spans="1:17" s="82" customFormat="1" ht="65.25" customHeight="1" x14ac:dyDescent="0.25">
      <c r="A132" s="29">
        <v>174</v>
      </c>
      <c r="B132" s="172" t="s">
        <v>246</v>
      </c>
      <c r="C132" s="172" t="s">
        <v>203</v>
      </c>
      <c r="D132" s="173" t="s">
        <v>247</v>
      </c>
      <c r="E132" s="172" t="s">
        <v>65</v>
      </c>
      <c r="F132" s="33">
        <v>876</v>
      </c>
      <c r="G132" s="33" t="s">
        <v>38</v>
      </c>
      <c r="H132" s="33">
        <v>1</v>
      </c>
      <c r="I132" s="33">
        <v>71100000000</v>
      </c>
      <c r="J132" s="15" t="s">
        <v>39</v>
      </c>
      <c r="K132" s="36">
        <v>235688.58</v>
      </c>
      <c r="L132" s="83">
        <v>43497</v>
      </c>
      <c r="M132" s="83">
        <v>43800</v>
      </c>
      <c r="N132" s="33" t="s">
        <v>118</v>
      </c>
      <c r="O132" s="33" t="s">
        <v>80</v>
      </c>
      <c r="P132" s="170"/>
      <c r="Q132" s="170" t="s">
        <v>80</v>
      </c>
    </row>
    <row r="133" spans="1:17" s="82" customFormat="1" ht="38.25" customHeight="1" x14ac:dyDescent="0.25">
      <c r="A133" s="29">
        <v>175</v>
      </c>
      <c r="B133" s="172" t="s">
        <v>246</v>
      </c>
      <c r="C133" s="172" t="s">
        <v>203</v>
      </c>
      <c r="D133" s="173" t="s">
        <v>248</v>
      </c>
      <c r="E133" s="172" t="s">
        <v>65</v>
      </c>
      <c r="F133" s="33">
        <v>876</v>
      </c>
      <c r="G133" s="33" t="s">
        <v>38</v>
      </c>
      <c r="H133" s="33">
        <v>1</v>
      </c>
      <c r="I133" s="33">
        <v>71100000000</v>
      </c>
      <c r="J133" s="15" t="s">
        <v>39</v>
      </c>
      <c r="K133" s="36">
        <v>366944.4</v>
      </c>
      <c r="L133" s="83">
        <v>43466</v>
      </c>
      <c r="M133" s="83">
        <v>43800</v>
      </c>
      <c r="N133" s="33" t="s">
        <v>118</v>
      </c>
      <c r="O133" s="33" t="s">
        <v>80</v>
      </c>
      <c r="P133" s="170"/>
      <c r="Q133" s="170" t="s">
        <v>80</v>
      </c>
    </row>
    <row r="134" spans="1:17" ht="72" customHeight="1" x14ac:dyDescent="0.2">
      <c r="A134" s="27">
        <v>176</v>
      </c>
      <c r="B134" s="174" t="s">
        <v>249</v>
      </c>
      <c r="C134" s="174" t="s">
        <v>250</v>
      </c>
      <c r="D134" s="174" t="s">
        <v>251</v>
      </c>
      <c r="E134" s="176" t="s">
        <v>65</v>
      </c>
      <c r="F134" s="175">
        <v>876</v>
      </c>
      <c r="G134" s="175" t="s">
        <v>38</v>
      </c>
      <c r="H134" s="33">
        <v>1</v>
      </c>
      <c r="I134" s="33">
        <v>71100000000</v>
      </c>
      <c r="J134" s="15" t="s">
        <v>39</v>
      </c>
      <c r="K134" s="79">
        <v>6000000</v>
      </c>
      <c r="L134" s="83">
        <v>43497</v>
      </c>
      <c r="M134" s="83">
        <v>43800</v>
      </c>
      <c r="N134" s="33" t="s">
        <v>89</v>
      </c>
      <c r="O134" s="126" t="s">
        <v>42</v>
      </c>
    </row>
    <row r="135" spans="1:17" ht="76.5" x14ac:dyDescent="0.2">
      <c r="A135" s="190">
        <v>177</v>
      </c>
      <c r="B135" s="184" t="s">
        <v>252</v>
      </c>
      <c r="C135" s="184" t="s">
        <v>252</v>
      </c>
      <c r="D135" s="185" t="s">
        <v>253</v>
      </c>
      <c r="E135" s="186" t="s">
        <v>65</v>
      </c>
      <c r="F135" s="187">
        <v>876</v>
      </c>
      <c r="G135" s="187" t="s">
        <v>38</v>
      </c>
      <c r="H135" s="187">
        <v>1</v>
      </c>
      <c r="I135" s="187">
        <v>71100000000</v>
      </c>
      <c r="J135" s="188" t="s">
        <v>39</v>
      </c>
      <c r="K135" s="115">
        <v>862146</v>
      </c>
      <c r="L135" s="189">
        <v>43466</v>
      </c>
      <c r="M135" s="189">
        <v>43800</v>
      </c>
      <c r="N135" s="187" t="s">
        <v>118</v>
      </c>
      <c r="O135" s="187" t="s">
        <v>80</v>
      </c>
    </row>
    <row r="136" spans="1:17" s="165" customFormat="1" ht="53.25" customHeight="1" x14ac:dyDescent="0.2">
      <c r="A136" s="190">
        <v>178</v>
      </c>
      <c r="B136" s="29" t="s">
        <v>34</v>
      </c>
      <c r="C136" s="30" t="s">
        <v>34</v>
      </c>
      <c r="D136" s="31" t="s">
        <v>254</v>
      </c>
      <c r="E136" s="191" t="s">
        <v>65</v>
      </c>
      <c r="F136" s="187">
        <v>876</v>
      </c>
      <c r="G136" s="187" t="s">
        <v>38</v>
      </c>
      <c r="H136" s="187">
        <v>1</v>
      </c>
      <c r="I136" s="187">
        <v>71100000000</v>
      </c>
      <c r="J136" s="188" t="s">
        <v>39</v>
      </c>
      <c r="K136" s="36">
        <v>5422348.2999999998</v>
      </c>
      <c r="L136" s="83">
        <v>43497</v>
      </c>
      <c r="M136" s="83">
        <v>43800</v>
      </c>
      <c r="N136" s="33" t="s">
        <v>41</v>
      </c>
      <c r="O136" s="33" t="s">
        <v>42</v>
      </c>
      <c r="P136" s="33" t="s">
        <v>42</v>
      </c>
      <c r="Q136" s="190"/>
    </row>
    <row r="137" spans="1:17" s="165" customFormat="1" ht="53.25" customHeight="1" x14ac:dyDescent="0.2">
      <c r="A137" s="190">
        <v>179</v>
      </c>
      <c r="B137" s="29" t="s">
        <v>34</v>
      </c>
      <c r="C137" s="30" t="s">
        <v>256</v>
      </c>
      <c r="D137" s="31" t="s">
        <v>255</v>
      </c>
      <c r="E137" s="191" t="s">
        <v>65</v>
      </c>
      <c r="F137" s="187">
        <v>876</v>
      </c>
      <c r="G137" s="187" t="s">
        <v>38</v>
      </c>
      <c r="H137" s="187">
        <v>1</v>
      </c>
      <c r="I137" s="187">
        <v>71100000000</v>
      </c>
      <c r="J137" s="188" t="s">
        <v>39</v>
      </c>
      <c r="K137" s="36">
        <v>3345504</v>
      </c>
      <c r="L137" s="83">
        <v>43497</v>
      </c>
      <c r="M137" s="83">
        <v>43800</v>
      </c>
      <c r="N137" s="33" t="s">
        <v>49</v>
      </c>
      <c r="O137" s="33" t="s">
        <v>42</v>
      </c>
      <c r="P137" s="33" t="s">
        <v>42</v>
      </c>
      <c r="Q137" s="190"/>
    </row>
    <row r="138" spans="1:17" s="165" customFormat="1" ht="53.25" customHeight="1" x14ac:dyDescent="0.2">
      <c r="A138" s="190">
        <v>180</v>
      </c>
      <c r="B138" s="29" t="s">
        <v>34</v>
      </c>
      <c r="C138" s="30" t="s">
        <v>256</v>
      </c>
      <c r="D138" s="31" t="s">
        <v>257</v>
      </c>
      <c r="E138" s="191" t="s">
        <v>65</v>
      </c>
      <c r="F138" s="187">
        <v>876</v>
      </c>
      <c r="G138" s="187" t="s">
        <v>38</v>
      </c>
      <c r="H138" s="187">
        <v>1</v>
      </c>
      <c r="I138" s="187">
        <v>71100000000</v>
      </c>
      <c r="J138" s="188" t="s">
        <v>39</v>
      </c>
      <c r="K138" s="36">
        <v>4130750.4</v>
      </c>
      <c r="L138" s="83">
        <v>43497</v>
      </c>
      <c r="M138" s="83">
        <v>43800</v>
      </c>
      <c r="N138" s="33" t="s">
        <v>49</v>
      </c>
      <c r="O138" s="33" t="s">
        <v>42</v>
      </c>
      <c r="P138" s="33" t="s">
        <v>42</v>
      </c>
      <c r="Q138" s="190"/>
    </row>
    <row r="139" spans="1:17" s="165" customFormat="1" ht="53.25" customHeight="1" x14ac:dyDescent="0.2">
      <c r="A139" s="190">
        <v>181</v>
      </c>
      <c r="B139" s="29" t="s">
        <v>34</v>
      </c>
      <c r="C139" s="30" t="s">
        <v>256</v>
      </c>
      <c r="D139" s="31" t="s">
        <v>258</v>
      </c>
      <c r="E139" s="191" t="s">
        <v>65</v>
      </c>
      <c r="F139" s="187">
        <v>876</v>
      </c>
      <c r="G139" s="187" t="s">
        <v>38</v>
      </c>
      <c r="H139" s="187">
        <v>1</v>
      </c>
      <c r="I139" s="187">
        <v>71100000000</v>
      </c>
      <c r="J139" s="188" t="s">
        <v>39</v>
      </c>
      <c r="K139" s="36">
        <v>3738127.2</v>
      </c>
      <c r="L139" s="83">
        <v>43497</v>
      </c>
      <c r="M139" s="83">
        <v>43800</v>
      </c>
      <c r="N139" s="33" t="s">
        <v>49</v>
      </c>
      <c r="O139" s="33" t="s">
        <v>42</v>
      </c>
      <c r="P139" s="33" t="s">
        <v>42</v>
      </c>
      <c r="Q139" s="190"/>
    </row>
    <row r="140" spans="1:17" s="165" customFormat="1" ht="53.25" customHeight="1" x14ac:dyDescent="0.2">
      <c r="A140" s="190">
        <v>182</v>
      </c>
      <c r="B140" s="29" t="s">
        <v>34</v>
      </c>
      <c r="C140" s="30" t="s">
        <v>256</v>
      </c>
      <c r="D140" s="31" t="s">
        <v>259</v>
      </c>
      <c r="E140" s="191" t="s">
        <v>65</v>
      </c>
      <c r="F140" s="187">
        <v>876</v>
      </c>
      <c r="G140" s="187" t="s">
        <v>38</v>
      </c>
      <c r="H140" s="187">
        <v>1</v>
      </c>
      <c r="I140" s="187">
        <v>71100000000</v>
      </c>
      <c r="J140" s="188" t="s">
        <v>39</v>
      </c>
      <c r="K140" s="36">
        <v>4941391.2</v>
      </c>
      <c r="L140" s="83">
        <v>43497</v>
      </c>
      <c r="M140" s="83">
        <v>43800</v>
      </c>
      <c r="N140" s="33" t="s">
        <v>49</v>
      </c>
      <c r="O140" s="33" t="s">
        <v>42</v>
      </c>
      <c r="P140" s="33" t="s">
        <v>42</v>
      </c>
      <c r="Q140" s="190"/>
    </row>
    <row r="141" spans="1:17" s="165" customFormat="1" ht="53.25" customHeight="1" x14ac:dyDescent="0.2">
      <c r="A141" s="190">
        <v>183</v>
      </c>
      <c r="B141" s="29" t="s">
        <v>34</v>
      </c>
      <c r="C141" s="30" t="s">
        <v>256</v>
      </c>
      <c r="D141" s="31" t="s">
        <v>260</v>
      </c>
      <c r="E141" s="192" t="s">
        <v>65</v>
      </c>
      <c r="F141" s="33">
        <v>876</v>
      </c>
      <c r="G141" s="33" t="s">
        <v>38</v>
      </c>
      <c r="H141" s="33">
        <v>1</v>
      </c>
      <c r="I141" s="33">
        <v>71100000000</v>
      </c>
      <c r="J141" s="15" t="s">
        <v>39</v>
      </c>
      <c r="K141" s="36">
        <v>3345504</v>
      </c>
      <c r="L141" s="83">
        <v>43497</v>
      </c>
      <c r="M141" s="83">
        <v>43800</v>
      </c>
      <c r="N141" s="33" t="s">
        <v>49</v>
      </c>
      <c r="O141" s="33" t="s">
        <v>42</v>
      </c>
      <c r="P141" s="33" t="s">
        <v>42</v>
      </c>
      <c r="Q141" s="190"/>
    </row>
    <row r="142" spans="1:17" s="165" customFormat="1" ht="53.25" customHeight="1" x14ac:dyDescent="0.2">
      <c r="A142" s="190">
        <v>184</v>
      </c>
      <c r="B142" s="203" t="s">
        <v>266</v>
      </c>
      <c r="C142" s="203" t="s">
        <v>266</v>
      </c>
      <c r="D142" s="31" t="s">
        <v>263</v>
      </c>
      <c r="E142" s="192" t="s">
        <v>65</v>
      </c>
      <c r="F142" s="33">
        <v>876</v>
      </c>
      <c r="G142" s="33" t="s">
        <v>38</v>
      </c>
      <c r="H142" s="33">
        <v>1</v>
      </c>
      <c r="I142" s="33">
        <v>71100000000</v>
      </c>
      <c r="J142" s="15" t="s">
        <v>39</v>
      </c>
      <c r="K142" s="36">
        <v>7200000</v>
      </c>
      <c r="L142" s="83">
        <v>43498</v>
      </c>
      <c r="M142" s="83">
        <v>43801</v>
      </c>
      <c r="N142" s="33" t="s">
        <v>89</v>
      </c>
      <c r="O142" s="33" t="s">
        <v>42</v>
      </c>
      <c r="P142" s="33"/>
      <c r="Q142" s="190"/>
    </row>
    <row r="143" spans="1:17" s="165" customFormat="1" ht="53.25" customHeight="1" x14ac:dyDescent="0.2">
      <c r="A143" s="190">
        <v>185</v>
      </c>
      <c r="B143" s="29" t="s">
        <v>267</v>
      </c>
      <c r="C143" s="29" t="s">
        <v>267</v>
      </c>
      <c r="D143" s="31" t="s">
        <v>264</v>
      </c>
      <c r="E143" s="192" t="s">
        <v>65</v>
      </c>
      <c r="F143" s="33">
        <v>876</v>
      </c>
      <c r="G143" s="33" t="s">
        <v>38</v>
      </c>
      <c r="H143" s="33">
        <v>1</v>
      </c>
      <c r="I143" s="33">
        <v>71100000000</v>
      </c>
      <c r="J143" s="15" t="s">
        <v>39</v>
      </c>
      <c r="K143" s="36">
        <v>502525.5</v>
      </c>
      <c r="L143" s="83">
        <v>43498</v>
      </c>
      <c r="M143" s="83">
        <v>43801</v>
      </c>
      <c r="N143" s="33" t="s">
        <v>89</v>
      </c>
      <c r="O143" s="33" t="s">
        <v>42</v>
      </c>
      <c r="P143" s="33"/>
      <c r="Q143" s="190"/>
    </row>
    <row r="144" spans="1:17" s="165" customFormat="1" ht="53.25" customHeight="1" x14ac:dyDescent="0.2">
      <c r="A144" s="190">
        <v>186</v>
      </c>
      <c r="B144" s="29" t="s">
        <v>268</v>
      </c>
      <c r="C144" s="30" t="s">
        <v>269</v>
      </c>
      <c r="D144" s="31" t="s">
        <v>265</v>
      </c>
      <c r="E144" s="192" t="s">
        <v>65</v>
      </c>
      <c r="F144" s="33">
        <v>876</v>
      </c>
      <c r="G144" s="33" t="s">
        <v>38</v>
      </c>
      <c r="H144" s="33">
        <v>1</v>
      </c>
      <c r="I144" s="33">
        <v>71100000000</v>
      </c>
      <c r="J144" s="15" t="s">
        <v>39</v>
      </c>
      <c r="K144" s="36">
        <v>5611644</v>
      </c>
      <c r="L144" s="83">
        <v>43498</v>
      </c>
      <c r="M144" s="83">
        <v>43801</v>
      </c>
      <c r="N144" s="33" t="s">
        <v>41</v>
      </c>
      <c r="O144" s="33" t="s">
        <v>42</v>
      </c>
      <c r="P144" s="33"/>
      <c r="Q144" s="190"/>
    </row>
    <row r="145" spans="1:17" s="165" customFormat="1" ht="76.5" x14ac:dyDescent="0.2">
      <c r="A145" s="190">
        <v>187</v>
      </c>
      <c r="B145" s="29" t="s">
        <v>57</v>
      </c>
      <c r="C145" s="29" t="s">
        <v>57</v>
      </c>
      <c r="D145" s="31" t="s">
        <v>273</v>
      </c>
      <c r="E145" s="192" t="s">
        <v>65</v>
      </c>
      <c r="F145" s="33">
        <v>876</v>
      </c>
      <c r="G145" s="33" t="s">
        <v>38</v>
      </c>
      <c r="H145" s="33">
        <v>1</v>
      </c>
      <c r="I145" s="33">
        <v>71100000000</v>
      </c>
      <c r="J145" s="15" t="s">
        <v>39</v>
      </c>
      <c r="K145" s="36">
        <v>1229446.8</v>
      </c>
      <c r="L145" s="83">
        <v>43498</v>
      </c>
      <c r="M145" s="83">
        <v>43801</v>
      </c>
      <c r="N145" s="33" t="s">
        <v>41</v>
      </c>
      <c r="O145" s="33" t="s">
        <v>42</v>
      </c>
      <c r="P145" s="33"/>
      <c r="Q145" s="190"/>
    </row>
    <row r="146" spans="1:17" s="165" customFormat="1" ht="63.75" customHeight="1" x14ac:dyDescent="0.2">
      <c r="A146" s="190">
        <v>188</v>
      </c>
      <c r="B146" s="72" t="s">
        <v>172</v>
      </c>
      <c r="C146" s="72" t="s">
        <v>172</v>
      </c>
      <c r="D146" s="31" t="s">
        <v>277</v>
      </c>
      <c r="E146" s="192" t="s">
        <v>65</v>
      </c>
      <c r="F146" s="33">
        <v>876</v>
      </c>
      <c r="G146" s="33" t="s">
        <v>38</v>
      </c>
      <c r="H146" s="33">
        <v>1</v>
      </c>
      <c r="I146" s="33">
        <v>71100000000</v>
      </c>
      <c r="J146" s="15" t="s">
        <v>39</v>
      </c>
      <c r="K146" s="52">
        <v>195780</v>
      </c>
      <c r="L146" s="83">
        <v>43499</v>
      </c>
      <c r="M146" s="83">
        <v>43620</v>
      </c>
      <c r="N146" s="33" t="s">
        <v>118</v>
      </c>
      <c r="O146" s="33" t="s">
        <v>80</v>
      </c>
      <c r="P146" s="33"/>
      <c r="Q146" s="190"/>
    </row>
    <row r="147" spans="1:17" ht="34.5" customHeight="1" x14ac:dyDescent="0.2">
      <c r="A147" s="177"/>
      <c r="B147" s="177"/>
      <c r="C147" s="178"/>
      <c r="D147" s="1"/>
      <c r="K147" s="147"/>
      <c r="M147" s="3"/>
    </row>
    <row r="148" spans="1:17" s="150" customFormat="1" ht="29.25" customHeight="1" x14ac:dyDescent="0.25">
      <c r="A148" s="169" t="s">
        <v>235</v>
      </c>
      <c r="B148" s="148"/>
      <c r="C148" s="148"/>
      <c r="D148" s="148"/>
      <c r="E148" s="148"/>
      <c r="F148" s="148"/>
      <c r="G148" s="148"/>
      <c r="H148" s="148"/>
      <c r="I148" s="148"/>
      <c r="J148" s="148"/>
      <c r="K148" s="148"/>
      <c r="L148" s="148"/>
      <c r="M148" s="149"/>
    </row>
    <row r="149" spans="1:17" s="150" customFormat="1" ht="18" customHeight="1" x14ac:dyDescent="0.25">
      <c r="A149" s="151" t="s">
        <v>229</v>
      </c>
      <c r="B149" s="151"/>
      <c r="C149" s="151"/>
      <c r="D149" s="151"/>
      <c r="E149" s="151"/>
      <c r="F149" s="151"/>
      <c r="G149" s="151"/>
      <c r="H149" s="151"/>
      <c r="I149" s="151"/>
      <c r="J149" s="151"/>
      <c r="K149" s="151"/>
      <c r="L149" s="151"/>
      <c r="M149" s="152"/>
    </row>
    <row r="150" spans="1:17" s="150" customFormat="1" ht="18" customHeight="1" x14ac:dyDescent="0.25">
      <c r="A150" s="151"/>
      <c r="B150" s="151"/>
      <c r="C150" s="151"/>
      <c r="D150" s="151"/>
      <c r="E150" s="151"/>
      <c r="F150" s="151"/>
      <c r="G150" s="151"/>
      <c r="H150" s="151"/>
      <c r="I150" s="151"/>
      <c r="J150" s="151"/>
      <c r="K150" s="151"/>
      <c r="L150" s="151"/>
      <c r="M150" s="152"/>
    </row>
    <row r="151" spans="1:17" s="150" customFormat="1" ht="18" customHeight="1" x14ac:dyDescent="0.25">
      <c r="A151" s="151"/>
      <c r="B151" s="151"/>
      <c r="C151" s="151"/>
      <c r="D151" s="151"/>
      <c r="E151" s="151"/>
      <c r="F151" s="151"/>
      <c r="G151" s="151"/>
      <c r="H151" s="151"/>
      <c r="I151" s="151"/>
      <c r="J151" s="151"/>
      <c r="K151" s="151"/>
      <c r="L151" s="151"/>
      <c r="M151" s="152"/>
    </row>
    <row r="152" spans="1:17" s="150" customFormat="1" ht="11.25" customHeight="1" x14ac:dyDescent="0.25">
      <c r="A152" s="153" t="s">
        <v>230</v>
      </c>
      <c r="M152" s="154"/>
    </row>
    <row r="153" spans="1:17" s="150" customFormat="1" ht="14.25" customHeight="1" x14ac:dyDescent="0.25">
      <c r="A153" s="153" t="s">
        <v>231</v>
      </c>
      <c r="M153" s="154"/>
    </row>
    <row r="154" spans="1:17" ht="15" customHeight="1" x14ac:dyDescent="0.2">
      <c r="D154" s="1"/>
      <c r="M154" s="3"/>
    </row>
    <row r="155" spans="1:17" ht="15" customHeight="1" x14ac:dyDescent="0.2">
      <c r="D155" s="1"/>
      <c r="M155" s="3"/>
    </row>
    <row r="156" spans="1:17" ht="15" customHeight="1" x14ac:dyDescent="0.2">
      <c r="D156" s="1"/>
      <c r="M156" s="3"/>
    </row>
    <row r="157" spans="1:17" ht="15" customHeight="1" x14ac:dyDescent="0.2">
      <c r="D157" s="1"/>
      <c r="M157" s="3"/>
    </row>
    <row r="158" spans="1:17" ht="15" customHeight="1" x14ac:dyDescent="0.2">
      <c r="D158" s="1"/>
      <c r="M158" s="3"/>
    </row>
    <row r="159" spans="1:17" ht="15" customHeight="1" x14ac:dyDescent="0.2">
      <c r="D159" s="1"/>
      <c r="M159" s="3"/>
    </row>
    <row r="160" spans="1:17" ht="15" customHeight="1" x14ac:dyDescent="0.2">
      <c r="D160" s="1"/>
      <c r="M160" s="3"/>
    </row>
    <row r="161" spans="4:13" ht="15" customHeight="1" x14ac:dyDescent="0.2">
      <c r="D161" s="1"/>
      <c r="M161" s="3"/>
    </row>
    <row r="162" spans="4:13" ht="15" customHeight="1" x14ac:dyDescent="0.2">
      <c r="D162" s="1"/>
      <c r="M162" s="3"/>
    </row>
    <row r="163" spans="4:13" ht="15" customHeight="1" x14ac:dyDescent="0.2">
      <c r="D163" s="1"/>
      <c r="M163" s="3"/>
    </row>
    <row r="164" spans="4:13" ht="15" customHeight="1" x14ac:dyDescent="0.2">
      <c r="D164" s="1"/>
      <c r="M164" s="3"/>
    </row>
    <row r="165" spans="4:13" ht="15" customHeight="1" x14ac:dyDescent="0.2">
      <c r="D165" s="1"/>
      <c r="M165" s="3"/>
    </row>
    <row r="166" spans="4:13" ht="15" customHeight="1" x14ac:dyDescent="0.2">
      <c r="D166" s="1"/>
      <c r="M166" s="3"/>
    </row>
    <row r="167" spans="4:13" ht="15" customHeight="1" x14ac:dyDescent="0.2">
      <c r="D167" s="1"/>
      <c r="M167" s="3"/>
    </row>
    <row r="168" spans="4:13" ht="15" customHeight="1" x14ac:dyDescent="0.2">
      <c r="D168" s="1"/>
      <c r="M168" s="3"/>
    </row>
    <row r="169" spans="4:13" ht="15" customHeight="1" x14ac:dyDescent="0.2">
      <c r="D169" s="1"/>
      <c r="M169" s="3"/>
    </row>
    <row r="170" spans="4:13" ht="15" customHeight="1" x14ac:dyDescent="0.2">
      <c r="D170" s="1"/>
      <c r="M170" s="3"/>
    </row>
    <row r="171" spans="4:13" ht="15" customHeight="1" x14ac:dyDescent="0.2">
      <c r="D171" s="1"/>
      <c r="M171" s="3"/>
    </row>
    <row r="172" spans="4:13" ht="15" customHeight="1" x14ac:dyDescent="0.2">
      <c r="D172" s="1"/>
      <c r="M172" s="3"/>
    </row>
    <row r="173" spans="4:13" ht="15" customHeight="1" x14ac:dyDescent="0.2">
      <c r="D173" s="1"/>
      <c r="M173" s="3"/>
    </row>
    <row r="174" spans="4:13" ht="15" customHeight="1" x14ac:dyDescent="0.2">
      <c r="D174" s="1"/>
      <c r="M174" s="3"/>
    </row>
    <row r="175" spans="4:13" ht="15" customHeight="1" x14ac:dyDescent="0.2">
      <c r="D175" s="1"/>
      <c r="M175" s="3"/>
    </row>
    <row r="176" spans="4:13" ht="15" customHeight="1" x14ac:dyDescent="0.2">
      <c r="D176" s="1"/>
      <c r="M176" s="3"/>
    </row>
    <row r="177" spans="4:13" ht="15" customHeight="1" x14ac:dyDescent="0.2">
      <c r="D177" s="1"/>
      <c r="M177" s="3"/>
    </row>
    <row r="178" spans="4:13" ht="15" customHeight="1" x14ac:dyDescent="0.2">
      <c r="D178" s="1"/>
      <c r="M178" s="3"/>
    </row>
    <row r="179" spans="4:13" ht="15" customHeight="1" x14ac:dyDescent="0.2">
      <c r="D179" s="1"/>
      <c r="M179" s="3"/>
    </row>
    <row r="180" spans="4:13" ht="15" customHeight="1" x14ac:dyDescent="0.2">
      <c r="D180" s="1"/>
      <c r="M180" s="3"/>
    </row>
    <row r="181" spans="4:13" ht="15" customHeight="1" x14ac:dyDescent="0.2">
      <c r="D181" s="1"/>
      <c r="M181" s="3"/>
    </row>
    <row r="182" spans="4:13" ht="15" customHeight="1" x14ac:dyDescent="0.2">
      <c r="D182" s="1"/>
      <c r="M182" s="3"/>
    </row>
    <row r="183" spans="4:13" ht="15" customHeight="1" x14ac:dyDescent="0.2">
      <c r="D183" s="1"/>
      <c r="M183" s="3"/>
    </row>
    <row r="184" spans="4:13" ht="15" customHeight="1" x14ac:dyDescent="0.2">
      <c r="D184" s="1"/>
      <c r="M184" s="3"/>
    </row>
    <row r="185" spans="4:13" ht="15" customHeight="1" x14ac:dyDescent="0.2">
      <c r="D185" s="1"/>
      <c r="M185" s="3"/>
    </row>
    <row r="186" spans="4:13" ht="15" customHeight="1" x14ac:dyDescent="0.2">
      <c r="D186" s="1"/>
      <c r="M186" s="3"/>
    </row>
    <row r="187" spans="4:13" ht="15" customHeight="1" x14ac:dyDescent="0.2">
      <c r="D187" s="1"/>
      <c r="M187" s="3"/>
    </row>
    <row r="188" spans="4:13" ht="15" customHeight="1" x14ac:dyDescent="0.2">
      <c r="D188" s="1"/>
      <c r="M188" s="3"/>
    </row>
    <row r="189" spans="4:13" ht="15" customHeight="1" x14ac:dyDescent="0.2">
      <c r="D189" s="1"/>
      <c r="M189" s="3"/>
    </row>
    <row r="190" spans="4:13" ht="15" customHeight="1" x14ac:dyDescent="0.2">
      <c r="D190" s="1"/>
      <c r="M190" s="3"/>
    </row>
    <row r="191" spans="4:13" ht="15" customHeight="1" x14ac:dyDescent="0.2">
      <c r="D191" s="1"/>
      <c r="M191" s="3"/>
    </row>
    <row r="192" spans="4:13" ht="15" customHeight="1" x14ac:dyDescent="0.2">
      <c r="D192" s="1"/>
      <c r="M192" s="3"/>
    </row>
    <row r="193" spans="4:13" ht="15" customHeight="1" x14ac:dyDescent="0.2">
      <c r="D193" s="1"/>
      <c r="M193" s="3"/>
    </row>
    <row r="194" spans="4:13" ht="15" customHeight="1" x14ac:dyDescent="0.2">
      <c r="D194" s="1"/>
      <c r="M194" s="3"/>
    </row>
    <row r="195" spans="4:13" ht="15" customHeight="1" x14ac:dyDescent="0.2">
      <c r="D195" s="1"/>
      <c r="M195" s="3"/>
    </row>
    <row r="196" spans="4:13" ht="15" customHeight="1" x14ac:dyDescent="0.2">
      <c r="D196" s="1"/>
      <c r="M196" s="3"/>
    </row>
    <row r="197" spans="4:13" ht="15" customHeight="1" x14ac:dyDescent="0.2">
      <c r="D197" s="1"/>
      <c r="M197" s="3"/>
    </row>
    <row r="198" spans="4:13" ht="15" customHeight="1" x14ac:dyDescent="0.2">
      <c r="D198" s="1"/>
      <c r="M198" s="3"/>
    </row>
    <row r="199" spans="4:13" ht="15" customHeight="1" x14ac:dyDescent="0.2">
      <c r="D199" s="1"/>
      <c r="M199" s="3"/>
    </row>
    <row r="200" spans="4:13" ht="15" customHeight="1" x14ac:dyDescent="0.2">
      <c r="D200" s="1"/>
      <c r="M200" s="3"/>
    </row>
    <row r="201" spans="4:13" ht="15" customHeight="1" x14ac:dyDescent="0.2">
      <c r="D201" s="1"/>
      <c r="M201" s="3"/>
    </row>
    <row r="202" spans="4:13" ht="15" customHeight="1" x14ac:dyDescent="0.2">
      <c r="D202" s="1"/>
      <c r="M202" s="3"/>
    </row>
    <row r="203" spans="4:13" ht="15" customHeight="1" x14ac:dyDescent="0.2">
      <c r="D203" s="1"/>
      <c r="M203" s="3"/>
    </row>
    <row r="204" spans="4:13" ht="15" customHeight="1" x14ac:dyDescent="0.2">
      <c r="D204" s="1"/>
      <c r="M204" s="3"/>
    </row>
    <row r="205" spans="4:13" ht="15" customHeight="1" x14ac:dyDescent="0.2">
      <c r="D205" s="1"/>
      <c r="M205" s="3"/>
    </row>
    <row r="206" spans="4:13" ht="15" customHeight="1" x14ac:dyDescent="0.2">
      <c r="D206" s="1"/>
      <c r="M206" s="3"/>
    </row>
    <row r="207" spans="4:13" ht="15" customHeight="1" x14ac:dyDescent="0.2">
      <c r="D207" s="1"/>
      <c r="M207" s="3"/>
    </row>
    <row r="208" spans="4:13" ht="15" customHeight="1" x14ac:dyDescent="0.2">
      <c r="D208" s="1"/>
      <c r="M208" s="3"/>
    </row>
    <row r="209" spans="4:13" ht="15" customHeight="1" x14ac:dyDescent="0.2">
      <c r="D209" s="1"/>
      <c r="M209" s="3"/>
    </row>
    <row r="210" spans="4:13" ht="15" customHeight="1" x14ac:dyDescent="0.2">
      <c r="D210" s="1"/>
      <c r="M210" s="3"/>
    </row>
    <row r="211" spans="4:13" ht="15" customHeight="1" x14ac:dyDescent="0.2">
      <c r="D211" s="1"/>
      <c r="M211" s="3"/>
    </row>
    <row r="212" spans="4:13" ht="15" customHeight="1" x14ac:dyDescent="0.2">
      <c r="D212" s="1"/>
      <c r="M212" s="3"/>
    </row>
    <row r="213" spans="4:13" ht="15" customHeight="1" x14ac:dyDescent="0.2">
      <c r="D213" s="1"/>
      <c r="M213" s="3"/>
    </row>
    <row r="214" spans="4:13" ht="15" customHeight="1" x14ac:dyDescent="0.2">
      <c r="D214" s="1"/>
      <c r="M214" s="3"/>
    </row>
    <row r="215" spans="4:13" ht="15" customHeight="1" x14ac:dyDescent="0.2">
      <c r="D215" s="1"/>
      <c r="M215" s="3"/>
    </row>
    <row r="216" spans="4:13" ht="15" customHeight="1" x14ac:dyDescent="0.2">
      <c r="D216" s="1"/>
      <c r="M216" s="3"/>
    </row>
    <row r="217" spans="4:13" ht="15" customHeight="1" x14ac:dyDescent="0.2">
      <c r="D217" s="1"/>
      <c r="M217" s="3"/>
    </row>
    <row r="218" spans="4:13" ht="15" customHeight="1" x14ac:dyDescent="0.2">
      <c r="D218" s="1"/>
      <c r="M218" s="3"/>
    </row>
    <row r="219" spans="4:13" ht="15" customHeight="1" x14ac:dyDescent="0.2">
      <c r="D219" s="1"/>
      <c r="M219" s="3"/>
    </row>
    <row r="220" spans="4:13" ht="15" customHeight="1" x14ac:dyDescent="0.2">
      <c r="D220" s="1"/>
      <c r="M220" s="3"/>
    </row>
    <row r="221" spans="4:13" ht="15" customHeight="1" x14ac:dyDescent="0.2">
      <c r="D221" s="1"/>
      <c r="M221" s="3"/>
    </row>
    <row r="222" spans="4:13" ht="15" customHeight="1" x14ac:dyDescent="0.2">
      <c r="D222" s="1"/>
      <c r="M222" s="3"/>
    </row>
    <row r="223" spans="4:13" ht="15" customHeight="1" x14ac:dyDescent="0.2">
      <c r="D223" s="1"/>
      <c r="M223" s="3"/>
    </row>
    <row r="224" spans="4:13" ht="15" customHeight="1" x14ac:dyDescent="0.2">
      <c r="D224" s="1"/>
      <c r="M224" s="3"/>
    </row>
    <row r="225" spans="4:13" ht="15" customHeight="1" x14ac:dyDescent="0.2">
      <c r="D225" s="1"/>
      <c r="M225" s="3"/>
    </row>
    <row r="226" spans="4:13" ht="15" customHeight="1" x14ac:dyDescent="0.2">
      <c r="D226" s="1"/>
      <c r="M226" s="3"/>
    </row>
    <row r="227" spans="4:13" ht="15" customHeight="1" x14ac:dyDescent="0.2">
      <c r="D227" s="1"/>
      <c r="M227" s="3"/>
    </row>
    <row r="228" spans="4:13" ht="15" customHeight="1" x14ac:dyDescent="0.2">
      <c r="D228" s="1"/>
      <c r="M228" s="3"/>
    </row>
    <row r="229" spans="4:13" ht="15" customHeight="1" x14ac:dyDescent="0.2">
      <c r="D229" s="1"/>
      <c r="M229" s="3"/>
    </row>
    <row r="230" spans="4:13" ht="15" customHeight="1" x14ac:dyDescent="0.2">
      <c r="D230" s="1"/>
      <c r="M230" s="3"/>
    </row>
    <row r="231" spans="4:13" ht="15" customHeight="1" x14ac:dyDescent="0.2">
      <c r="D231" s="1"/>
      <c r="M231" s="3"/>
    </row>
    <row r="232" spans="4:13" ht="15" customHeight="1" x14ac:dyDescent="0.2">
      <c r="D232" s="1"/>
      <c r="M232" s="3"/>
    </row>
    <row r="233" spans="4:13" ht="15" customHeight="1" x14ac:dyDescent="0.2">
      <c r="D233" s="1"/>
      <c r="M233" s="3"/>
    </row>
    <row r="234" spans="4:13" ht="15" customHeight="1" x14ac:dyDescent="0.2">
      <c r="D234" s="1"/>
      <c r="M234" s="3"/>
    </row>
    <row r="235" spans="4:13" ht="15" customHeight="1" x14ac:dyDescent="0.2">
      <c r="D235" s="1"/>
      <c r="M235" s="3"/>
    </row>
    <row r="236" spans="4:13" ht="15" customHeight="1" x14ac:dyDescent="0.2">
      <c r="D236" s="1"/>
      <c r="M236" s="3"/>
    </row>
    <row r="237" spans="4:13" ht="15" customHeight="1" x14ac:dyDescent="0.2">
      <c r="D237" s="1"/>
      <c r="M237" s="3"/>
    </row>
    <row r="238" spans="4:13" ht="15" customHeight="1" x14ac:dyDescent="0.2">
      <c r="D238" s="1"/>
      <c r="M238" s="3"/>
    </row>
    <row r="239" spans="4:13" ht="15" customHeight="1" x14ac:dyDescent="0.2">
      <c r="D239" s="1"/>
      <c r="M239" s="3"/>
    </row>
    <row r="240" spans="4:13" ht="15" customHeight="1" x14ac:dyDescent="0.2">
      <c r="D240" s="1"/>
      <c r="M240" s="3"/>
    </row>
    <row r="241" spans="4:13" ht="15" customHeight="1" x14ac:dyDescent="0.2">
      <c r="D241" s="1"/>
      <c r="M241" s="3"/>
    </row>
    <row r="242" spans="4:13" ht="15" customHeight="1" x14ac:dyDescent="0.2">
      <c r="D242" s="1"/>
      <c r="M242" s="3"/>
    </row>
    <row r="243" spans="4:13" ht="15" customHeight="1" x14ac:dyDescent="0.2">
      <c r="D243" s="1"/>
      <c r="M243" s="3"/>
    </row>
    <row r="244" spans="4:13" ht="15" customHeight="1" x14ac:dyDescent="0.2">
      <c r="D244" s="1"/>
      <c r="M244" s="3"/>
    </row>
    <row r="245" spans="4:13" ht="15" customHeight="1" x14ac:dyDescent="0.2">
      <c r="D245" s="1"/>
      <c r="M245" s="3"/>
    </row>
    <row r="246" spans="4:13" ht="15" customHeight="1" x14ac:dyDescent="0.2">
      <c r="D246" s="1"/>
      <c r="M246" s="3"/>
    </row>
    <row r="247" spans="4:13" ht="15" customHeight="1" x14ac:dyDescent="0.2">
      <c r="D247" s="1"/>
      <c r="M247" s="3"/>
    </row>
    <row r="248" spans="4:13" ht="15" customHeight="1" x14ac:dyDescent="0.2">
      <c r="D248" s="1"/>
      <c r="M248" s="3"/>
    </row>
    <row r="249" spans="4:13" ht="15" customHeight="1" x14ac:dyDescent="0.2">
      <c r="D249" s="1"/>
      <c r="M249" s="3"/>
    </row>
    <row r="250" spans="4:13" ht="15" customHeight="1" x14ac:dyDescent="0.2">
      <c r="D250" s="1"/>
      <c r="M250" s="3"/>
    </row>
    <row r="251" spans="4:13" ht="15" customHeight="1" x14ac:dyDescent="0.2">
      <c r="D251" s="1"/>
      <c r="M251" s="3"/>
    </row>
    <row r="252" spans="4:13" ht="15" customHeight="1" x14ac:dyDescent="0.2">
      <c r="D252" s="1"/>
      <c r="M252" s="3"/>
    </row>
    <row r="253" spans="4:13" ht="15" customHeight="1" x14ac:dyDescent="0.2">
      <c r="D253" s="1"/>
      <c r="M253" s="3"/>
    </row>
    <row r="254" spans="4:13" ht="15" customHeight="1" x14ac:dyDescent="0.2">
      <c r="D254" s="1"/>
      <c r="M254" s="3"/>
    </row>
    <row r="255" spans="4:13" ht="15" customHeight="1" x14ac:dyDescent="0.2">
      <c r="D255" s="1"/>
      <c r="M255" s="3"/>
    </row>
    <row r="256" spans="4:13" ht="15" customHeight="1" x14ac:dyDescent="0.2">
      <c r="D256" s="1"/>
      <c r="M256" s="3"/>
    </row>
    <row r="257" spans="4:13" ht="15" customHeight="1" x14ac:dyDescent="0.2">
      <c r="D257" s="1"/>
      <c r="M257" s="3"/>
    </row>
    <row r="258" spans="4:13" ht="15" customHeight="1" x14ac:dyDescent="0.2">
      <c r="D258" s="1"/>
      <c r="M258" s="3"/>
    </row>
    <row r="259" spans="4:13" ht="15" customHeight="1" x14ac:dyDescent="0.2">
      <c r="D259" s="1"/>
      <c r="M259" s="3"/>
    </row>
    <row r="260" spans="4:13" ht="15" customHeight="1" x14ac:dyDescent="0.2">
      <c r="D260" s="1"/>
      <c r="M260" s="3"/>
    </row>
    <row r="261" spans="4:13" ht="15" customHeight="1" x14ac:dyDescent="0.2">
      <c r="D261" s="1"/>
      <c r="M261" s="3"/>
    </row>
    <row r="262" spans="4:13" ht="15" customHeight="1" x14ac:dyDescent="0.2">
      <c r="D262" s="1"/>
      <c r="M262" s="3"/>
    </row>
    <row r="263" spans="4:13" ht="15" customHeight="1" x14ac:dyDescent="0.2">
      <c r="D263" s="1"/>
      <c r="M263" s="3"/>
    </row>
    <row r="264" spans="4:13" ht="15" customHeight="1" x14ac:dyDescent="0.2">
      <c r="D264" s="1"/>
      <c r="M264" s="3"/>
    </row>
    <row r="265" spans="4:13" ht="15" customHeight="1" x14ac:dyDescent="0.2">
      <c r="D265" s="1"/>
      <c r="M265" s="3"/>
    </row>
    <row r="266" spans="4:13" ht="15" customHeight="1" x14ac:dyDescent="0.2">
      <c r="D266" s="1"/>
      <c r="M266" s="3"/>
    </row>
    <row r="267" spans="4:13" ht="15" customHeight="1" x14ac:dyDescent="0.2">
      <c r="D267" s="1"/>
      <c r="M267" s="3"/>
    </row>
    <row r="268" spans="4:13" ht="15" customHeight="1" x14ac:dyDescent="0.2">
      <c r="D268" s="1"/>
      <c r="M268" s="3"/>
    </row>
    <row r="269" spans="4:13" ht="15" customHeight="1" x14ac:dyDescent="0.2">
      <c r="D269" s="1"/>
      <c r="M269" s="3"/>
    </row>
    <row r="270" spans="4:13" ht="15" customHeight="1" x14ac:dyDescent="0.2">
      <c r="D270" s="1"/>
      <c r="M270" s="3"/>
    </row>
    <row r="271" spans="4:13" ht="15" customHeight="1" x14ac:dyDescent="0.2">
      <c r="D271" s="1"/>
      <c r="M271" s="3"/>
    </row>
    <row r="272" spans="4:13" ht="15" customHeight="1" x14ac:dyDescent="0.2">
      <c r="D272" s="1"/>
      <c r="M272" s="3"/>
    </row>
    <row r="273" spans="4:13" ht="15" customHeight="1" x14ac:dyDescent="0.2">
      <c r="D273" s="1"/>
      <c r="M273" s="3"/>
    </row>
    <row r="274" spans="4:13" ht="15" customHeight="1" x14ac:dyDescent="0.2">
      <c r="D274" s="1"/>
      <c r="M274" s="3"/>
    </row>
    <row r="275" spans="4:13" ht="15" customHeight="1" x14ac:dyDescent="0.2">
      <c r="D275" s="1"/>
      <c r="M275" s="3"/>
    </row>
    <row r="276" spans="4:13" ht="15" customHeight="1" x14ac:dyDescent="0.2">
      <c r="D276" s="1"/>
      <c r="M276" s="3"/>
    </row>
    <row r="277" spans="4:13" ht="15" customHeight="1" x14ac:dyDescent="0.2">
      <c r="D277" s="1"/>
      <c r="M277" s="3"/>
    </row>
    <row r="278" spans="4:13" ht="15" customHeight="1" x14ac:dyDescent="0.2">
      <c r="D278" s="1"/>
      <c r="M278" s="3"/>
    </row>
    <row r="279" spans="4:13" ht="15" customHeight="1" x14ac:dyDescent="0.2">
      <c r="D279" s="1"/>
      <c r="M279" s="3"/>
    </row>
    <row r="280" spans="4:13" ht="15" customHeight="1" x14ac:dyDescent="0.2">
      <c r="D280" s="1"/>
      <c r="M280" s="3"/>
    </row>
    <row r="281" spans="4:13" ht="15" customHeight="1" x14ac:dyDescent="0.2">
      <c r="D281" s="1"/>
      <c r="M281" s="3"/>
    </row>
    <row r="282" spans="4:13" ht="15" customHeight="1" x14ac:dyDescent="0.2">
      <c r="D282" s="1"/>
      <c r="M282" s="3"/>
    </row>
    <row r="283" spans="4:13" ht="15" customHeight="1" x14ac:dyDescent="0.2">
      <c r="D283" s="1"/>
      <c r="M283" s="3"/>
    </row>
    <row r="284" spans="4:13" ht="15" customHeight="1" x14ac:dyDescent="0.2">
      <c r="D284" s="1"/>
      <c r="M284" s="3"/>
    </row>
    <row r="285" spans="4:13" ht="15" customHeight="1" x14ac:dyDescent="0.2">
      <c r="D285" s="1"/>
      <c r="M285" s="3"/>
    </row>
    <row r="286" spans="4:13" ht="15" customHeight="1" x14ac:dyDescent="0.2">
      <c r="D286" s="1"/>
      <c r="M286" s="3"/>
    </row>
    <row r="287" spans="4:13" ht="15" customHeight="1" x14ac:dyDescent="0.2">
      <c r="D287" s="1"/>
      <c r="M287" s="3"/>
    </row>
    <row r="288" spans="4:13" ht="15" customHeight="1" x14ac:dyDescent="0.2">
      <c r="D288" s="1"/>
      <c r="M288" s="3"/>
    </row>
    <row r="289" spans="4:13" ht="15" customHeight="1" x14ac:dyDescent="0.2">
      <c r="D289" s="1"/>
      <c r="M289" s="3"/>
    </row>
    <row r="290" spans="4:13" ht="15" customHeight="1" x14ac:dyDescent="0.2">
      <c r="D290" s="1"/>
      <c r="M290" s="3"/>
    </row>
    <row r="291" spans="4:13" ht="15" customHeight="1" x14ac:dyDescent="0.2">
      <c r="D291" s="1"/>
      <c r="M291" s="3"/>
    </row>
    <row r="292" spans="4:13" ht="15" customHeight="1" x14ac:dyDescent="0.2">
      <c r="D292" s="1"/>
      <c r="M292" s="3"/>
    </row>
    <row r="293" spans="4:13" ht="15" customHeight="1" x14ac:dyDescent="0.2">
      <c r="D293" s="1"/>
      <c r="M293" s="3"/>
    </row>
    <row r="294" spans="4:13" ht="15" customHeight="1" x14ac:dyDescent="0.2">
      <c r="D294" s="1"/>
      <c r="M294" s="3"/>
    </row>
    <row r="295" spans="4:13" ht="15" customHeight="1" x14ac:dyDescent="0.2">
      <c r="D295" s="1"/>
      <c r="M295" s="3"/>
    </row>
    <row r="296" spans="4:13" ht="15" customHeight="1" x14ac:dyDescent="0.2">
      <c r="D296" s="1"/>
      <c r="M296" s="3"/>
    </row>
    <row r="297" spans="4:13" ht="15" customHeight="1" x14ac:dyDescent="0.2">
      <c r="D297" s="1"/>
      <c r="M297" s="3"/>
    </row>
    <row r="298" spans="4:13" ht="15" customHeight="1" x14ac:dyDescent="0.2">
      <c r="D298" s="1"/>
      <c r="M298" s="3"/>
    </row>
    <row r="299" spans="4:13" ht="15" customHeight="1" x14ac:dyDescent="0.2">
      <c r="D299" s="1"/>
      <c r="M299" s="3"/>
    </row>
    <row r="300" spans="4:13" ht="15" customHeight="1" x14ac:dyDescent="0.2">
      <c r="D300" s="1"/>
      <c r="M300" s="3"/>
    </row>
    <row r="301" spans="4:13" ht="15" customHeight="1" x14ac:dyDescent="0.2">
      <c r="D301" s="1"/>
      <c r="M301" s="3"/>
    </row>
    <row r="302" spans="4:13" ht="15" customHeight="1" x14ac:dyDescent="0.2">
      <c r="D302" s="1"/>
      <c r="M302" s="3"/>
    </row>
    <row r="303" spans="4:13" ht="15" customHeight="1" x14ac:dyDescent="0.2">
      <c r="D303" s="1"/>
      <c r="M303" s="3"/>
    </row>
    <row r="304" spans="4:13" ht="15" customHeight="1" x14ac:dyDescent="0.2">
      <c r="D304" s="1"/>
      <c r="M304" s="3"/>
    </row>
    <row r="305" spans="4:13" ht="15" customHeight="1" x14ac:dyDescent="0.2">
      <c r="D305" s="1"/>
      <c r="M305" s="3"/>
    </row>
    <row r="306" spans="4:13" ht="15" customHeight="1" x14ac:dyDescent="0.2">
      <c r="D306" s="1"/>
      <c r="M306" s="3"/>
    </row>
    <row r="307" spans="4:13" ht="15" customHeight="1" x14ac:dyDescent="0.2">
      <c r="D307" s="1"/>
      <c r="M307" s="3"/>
    </row>
    <row r="308" spans="4:13" ht="15" customHeight="1" x14ac:dyDescent="0.2">
      <c r="D308" s="1"/>
      <c r="M308" s="3"/>
    </row>
    <row r="309" spans="4:13" ht="15" customHeight="1" x14ac:dyDescent="0.2">
      <c r="D309" s="1"/>
      <c r="M309" s="3"/>
    </row>
    <row r="310" spans="4:13" ht="15" customHeight="1" x14ac:dyDescent="0.2">
      <c r="D310" s="1"/>
      <c r="M310" s="3"/>
    </row>
    <row r="311" spans="4:13" ht="15" customHeight="1" x14ac:dyDescent="0.2">
      <c r="D311" s="1"/>
      <c r="M311" s="3"/>
    </row>
    <row r="312" spans="4:13" ht="15" customHeight="1" x14ac:dyDescent="0.2">
      <c r="D312" s="1"/>
      <c r="M312" s="3"/>
    </row>
    <row r="313" spans="4:13" ht="15" customHeight="1" x14ac:dyDescent="0.2">
      <c r="D313" s="1"/>
      <c r="M313" s="3"/>
    </row>
    <row r="314" spans="4:13" ht="15" customHeight="1" x14ac:dyDescent="0.2">
      <c r="D314" s="1"/>
      <c r="M314" s="3"/>
    </row>
    <row r="315" spans="4:13" ht="15" customHeight="1" x14ac:dyDescent="0.2">
      <c r="D315" s="1"/>
      <c r="M315" s="3"/>
    </row>
    <row r="316" spans="4:13" ht="15" customHeight="1" x14ac:dyDescent="0.2">
      <c r="D316" s="1"/>
      <c r="M316" s="3"/>
    </row>
    <row r="317" spans="4:13" ht="15" customHeight="1" x14ac:dyDescent="0.2">
      <c r="D317" s="1"/>
      <c r="M317" s="3"/>
    </row>
    <row r="318" spans="4:13" ht="15" customHeight="1" x14ac:dyDescent="0.2">
      <c r="D318" s="1"/>
      <c r="M318" s="3"/>
    </row>
    <row r="319" spans="4:13" ht="15" customHeight="1" x14ac:dyDescent="0.2">
      <c r="D319" s="1"/>
      <c r="M319" s="3"/>
    </row>
    <row r="320" spans="4:13" ht="15" customHeight="1" x14ac:dyDescent="0.2">
      <c r="D320" s="1"/>
      <c r="M320" s="3"/>
    </row>
    <row r="321" spans="4:13" ht="15" customHeight="1" x14ac:dyDescent="0.2">
      <c r="D321" s="1"/>
      <c r="M321" s="3"/>
    </row>
    <row r="322" spans="4:13" ht="15" customHeight="1" x14ac:dyDescent="0.2">
      <c r="D322" s="1"/>
      <c r="M322" s="3"/>
    </row>
    <row r="323" spans="4:13" ht="15" customHeight="1" x14ac:dyDescent="0.2">
      <c r="D323" s="1"/>
      <c r="M323" s="3"/>
    </row>
    <row r="324" spans="4:13" ht="15" customHeight="1" x14ac:dyDescent="0.2">
      <c r="D324" s="1"/>
      <c r="M324" s="3"/>
    </row>
    <row r="325" spans="4:13" ht="15" customHeight="1" x14ac:dyDescent="0.2">
      <c r="D325" s="1"/>
      <c r="M325" s="3"/>
    </row>
    <row r="326" spans="4:13" ht="15" customHeight="1" x14ac:dyDescent="0.2">
      <c r="D326" s="1"/>
      <c r="M326" s="3"/>
    </row>
    <row r="327" spans="4:13" ht="15" customHeight="1" x14ac:dyDescent="0.2">
      <c r="D327" s="1"/>
      <c r="M327" s="3"/>
    </row>
    <row r="328" spans="4:13" ht="15" customHeight="1" x14ac:dyDescent="0.2">
      <c r="D328" s="1"/>
      <c r="M328" s="3"/>
    </row>
    <row r="329" spans="4:13" ht="15" customHeight="1" x14ac:dyDescent="0.2">
      <c r="D329" s="1"/>
      <c r="M329" s="3"/>
    </row>
    <row r="330" spans="4:13" ht="15" customHeight="1" x14ac:dyDescent="0.2">
      <c r="D330" s="1"/>
      <c r="M330" s="3"/>
    </row>
    <row r="331" spans="4:13" ht="15" customHeight="1" x14ac:dyDescent="0.2">
      <c r="D331" s="1"/>
      <c r="M331" s="3"/>
    </row>
    <row r="332" spans="4:13" ht="15" customHeight="1" x14ac:dyDescent="0.2">
      <c r="D332" s="1"/>
      <c r="M332" s="3"/>
    </row>
    <row r="333" spans="4:13" ht="15" customHeight="1" x14ac:dyDescent="0.2">
      <c r="D333" s="1"/>
      <c r="M333" s="3"/>
    </row>
    <row r="334" spans="4:13" ht="15" customHeight="1" x14ac:dyDescent="0.2">
      <c r="D334" s="1"/>
      <c r="M334" s="3"/>
    </row>
    <row r="335" spans="4:13" ht="15" customHeight="1" x14ac:dyDescent="0.2">
      <c r="D335" s="1"/>
      <c r="M335" s="3"/>
    </row>
    <row r="336" spans="4:13" ht="15" customHeight="1" x14ac:dyDescent="0.2">
      <c r="D336" s="1"/>
      <c r="M336" s="3"/>
    </row>
    <row r="337" spans="4:13" ht="15" customHeight="1" x14ac:dyDescent="0.2">
      <c r="D337" s="1"/>
      <c r="M337" s="3"/>
    </row>
    <row r="338" spans="4:13" ht="15" customHeight="1" x14ac:dyDescent="0.2">
      <c r="D338" s="1"/>
      <c r="M338" s="3"/>
    </row>
    <row r="339" spans="4:13" ht="15" customHeight="1" x14ac:dyDescent="0.2">
      <c r="D339" s="1"/>
      <c r="M339" s="3"/>
    </row>
    <row r="340" spans="4:13" ht="15" customHeight="1" x14ac:dyDescent="0.2">
      <c r="D340" s="1"/>
      <c r="M340" s="3"/>
    </row>
    <row r="341" spans="4:13" ht="15" customHeight="1" x14ac:dyDescent="0.2">
      <c r="D341" s="1"/>
      <c r="M341" s="3"/>
    </row>
    <row r="342" spans="4:13" ht="15" customHeight="1" x14ac:dyDescent="0.2">
      <c r="D342" s="1"/>
      <c r="M342" s="3"/>
    </row>
    <row r="343" spans="4:13" ht="15" customHeight="1" x14ac:dyDescent="0.2">
      <c r="D343" s="1"/>
      <c r="M343" s="3"/>
    </row>
    <row r="344" spans="4:13" ht="15" customHeight="1" x14ac:dyDescent="0.2">
      <c r="D344" s="1"/>
      <c r="M344" s="3"/>
    </row>
    <row r="345" spans="4:13" ht="15" customHeight="1" x14ac:dyDescent="0.2">
      <c r="D345" s="1"/>
      <c r="M345" s="3"/>
    </row>
    <row r="346" spans="4:13" ht="15" customHeight="1" x14ac:dyDescent="0.2">
      <c r="D346" s="1"/>
      <c r="M346" s="3"/>
    </row>
    <row r="347" spans="4:13" ht="15" customHeight="1" x14ac:dyDescent="0.2">
      <c r="D347" s="1"/>
      <c r="M347" s="3"/>
    </row>
    <row r="348" spans="4:13" ht="15" customHeight="1" x14ac:dyDescent="0.2">
      <c r="D348" s="1"/>
      <c r="M348" s="3"/>
    </row>
    <row r="349" spans="4:13" ht="15" customHeight="1" x14ac:dyDescent="0.2">
      <c r="D349" s="1"/>
      <c r="M349" s="3"/>
    </row>
    <row r="350" spans="4:13" ht="15" customHeight="1" x14ac:dyDescent="0.2">
      <c r="D350" s="1"/>
      <c r="M350" s="3"/>
    </row>
    <row r="351" spans="4:13" ht="15" customHeight="1" x14ac:dyDescent="0.2">
      <c r="D351" s="1"/>
      <c r="M351" s="3"/>
    </row>
    <row r="352" spans="4:13" ht="15" customHeight="1" x14ac:dyDescent="0.2">
      <c r="D352" s="1"/>
      <c r="M352" s="3"/>
    </row>
    <row r="353" spans="4:13" ht="15" customHeight="1" x14ac:dyDescent="0.2">
      <c r="D353" s="1"/>
      <c r="M353" s="3"/>
    </row>
    <row r="354" spans="4:13" ht="15" customHeight="1" x14ac:dyDescent="0.2">
      <c r="D354" s="1"/>
      <c r="M354" s="3"/>
    </row>
    <row r="355" spans="4:13" ht="15" customHeight="1" x14ac:dyDescent="0.2">
      <c r="D355" s="1"/>
      <c r="M355" s="3"/>
    </row>
    <row r="356" spans="4:13" ht="15" customHeight="1" x14ac:dyDescent="0.2">
      <c r="D356" s="1"/>
      <c r="M356" s="3"/>
    </row>
    <row r="357" spans="4:13" ht="15" customHeight="1" x14ac:dyDescent="0.2">
      <c r="D357" s="1"/>
      <c r="M357" s="3"/>
    </row>
    <row r="358" spans="4:13" ht="15" customHeight="1" x14ac:dyDescent="0.2">
      <c r="D358" s="1"/>
      <c r="M358" s="3"/>
    </row>
    <row r="359" spans="4:13" ht="15" customHeight="1" x14ac:dyDescent="0.2">
      <c r="D359" s="1"/>
      <c r="M359" s="3"/>
    </row>
    <row r="360" spans="4:13" ht="15" customHeight="1" x14ac:dyDescent="0.2">
      <c r="D360" s="1"/>
      <c r="M360" s="3"/>
    </row>
    <row r="361" spans="4:13" ht="15" customHeight="1" x14ac:dyDescent="0.2">
      <c r="D361" s="1"/>
      <c r="M361" s="3"/>
    </row>
    <row r="362" spans="4:13" ht="15" customHeight="1" x14ac:dyDescent="0.2">
      <c r="D362" s="1"/>
      <c r="M362" s="3"/>
    </row>
    <row r="363" spans="4:13" ht="15" customHeight="1" x14ac:dyDescent="0.2">
      <c r="D363" s="1"/>
      <c r="M363" s="3"/>
    </row>
    <row r="364" spans="4:13" ht="15" customHeight="1" x14ac:dyDescent="0.2">
      <c r="D364" s="1"/>
      <c r="M364" s="3"/>
    </row>
    <row r="365" spans="4:13" ht="15" customHeight="1" x14ac:dyDescent="0.2">
      <c r="D365" s="1"/>
      <c r="M365" s="3"/>
    </row>
    <row r="366" spans="4:13" ht="15" customHeight="1" x14ac:dyDescent="0.2">
      <c r="D366" s="1"/>
      <c r="M366" s="3"/>
    </row>
    <row r="367" spans="4:13" ht="15" customHeight="1" x14ac:dyDescent="0.2">
      <c r="D367" s="1"/>
      <c r="M367" s="3"/>
    </row>
    <row r="368" spans="4:13" ht="15" customHeight="1" x14ac:dyDescent="0.2">
      <c r="D368" s="1"/>
      <c r="M368" s="3"/>
    </row>
    <row r="369" spans="4:13" ht="15" customHeight="1" x14ac:dyDescent="0.2">
      <c r="D369" s="1"/>
      <c r="M369" s="3"/>
    </row>
    <row r="370" spans="4:13" ht="15" customHeight="1" x14ac:dyDescent="0.2">
      <c r="D370" s="1"/>
      <c r="M370" s="3"/>
    </row>
    <row r="371" spans="4:13" ht="15" customHeight="1" x14ac:dyDescent="0.2">
      <c r="D371" s="1"/>
      <c r="M371" s="3"/>
    </row>
    <row r="372" spans="4:13" ht="15" customHeight="1" x14ac:dyDescent="0.2">
      <c r="D372" s="1"/>
      <c r="M372" s="3"/>
    </row>
    <row r="373" spans="4:13" ht="15" customHeight="1" x14ac:dyDescent="0.2">
      <c r="D373" s="1"/>
      <c r="M373" s="3"/>
    </row>
    <row r="374" spans="4:13" ht="15" customHeight="1" x14ac:dyDescent="0.2">
      <c r="D374" s="1"/>
      <c r="M374" s="3"/>
    </row>
    <row r="375" spans="4:13" ht="15" customHeight="1" x14ac:dyDescent="0.2">
      <c r="D375" s="1"/>
      <c r="M375" s="3"/>
    </row>
    <row r="376" spans="4:13" ht="15" customHeight="1" x14ac:dyDescent="0.2">
      <c r="D376" s="1"/>
      <c r="M376" s="3"/>
    </row>
    <row r="377" spans="4:13" ht="15" customHeight="1" x14ac:dyDescent="0.2">
      <c r="D377" s="1"/>
      <c r="M377" s="3"/>
    </row>
    <row r="378" spans="4:13" ht="15" customHeight="1" x14ac:dyDescent="0.2">
      <c r="D378" s="1"/>
      <c r="M378" s="3"/>
    </row>
    <row r="379" spans="4:13" ht="15" customHeight="1" x14ac:dyDescent="0.2">
      <c r="D379" s="1"/>
      <c r="M379" s="3"/>
    </row>
    <row r="380" spans="4:13" ht="15" customHeight="1" x14ac:dyDescent="0.2">
      <c r="D380" s="1"/>
      <c r="M380" s="3"/>
    </row>
    <row r="381" spans="4:13" ht="15" customHeight="1" x14ac:dyDescent="0.2">
      <c r="D381" s="1"/>
      <c r="M381" s="3"/>
    </row>
    <row r="382" spans="4:13" ht="15" customHeight="1" x14ac:dyDescent="0.2">
      <c r="D382" s="1"/>
      <c r="M382" s="3"/>
    </row>
    <row r="383" spans="4:13" ht="15" customHeight="1" x14ac:dyDescent="0.2">
      <c r="D383" s="1"/>
      <c r="M383" s="3"/>
    </row>
    <row r="384" spans="4:13" ht="15" customHeight="1" x14ac:dyDescent="0.2">
      <c r="D384" s="1"/>
      <c r="M384" s="3"/>
    </row>
    <row r="385" spans="4:13" ht="15" customHeight="1" x14ac:dyDescent="0.2">
      <c r="D385" s="1"/>
      <c r="M385" s="3"/>
    </row>
    <row r="386" spans="4:13" ht="15" customHeight="1" x14ac:dyDescent="0.2">
      <c r="D386" s="1"/>
      <c r="M386" s="3"/>
    </row>
    <row r="387" spans="4:13" ht="15" customHeight="1" x14ac:dyDescent="0.2">
      <c r="D387" s="1"/>
      <c r="M387" s="3"/>
    </row>
    <row r="388" spans="4:13" ht="15" customHeight="1" x14ac:dyDescent="0.2">
      <c r="D388" s="1"/>
      <c r="M388" s="3"/>
    </row>
    <row r="389" spans="4:13" ht="15" customHeight="1" x14ac:dyDescent="0.2">
      <c r="D389" s="1"/>
      <c r="M389" s="3"/>
    </row>
    <row r="390" spans="4:13" ht="15" customHeight="1" x14ac:dyDescent="0.2">
      <c r="D390" s="1"/>
      <c r="M390" s="3"/>
    </row>
    <row r="391" spans="4:13" ht="15" customHeight="1" x14ac:dyDescent="0.2">
      <c r="D391" s="1"/>
      <c r="M391" s="3"/>
    </row>
    <row r="392" spans="4:13" ht="15" customHeight="1" x14ac:dyDescent="0.2">
      <c r="D392" s="1"/>
      <c r="M392" s="3"/>
    </row>
    <row r="393" spans="4:13" ht="15" customHeight="1" x14ac:dyDescent="0.2">
      <c r="D393" s="1"/>
      <c r="M393" s="3"/>
    </row>
    <row r="394" spans="4:13" ht="15" customHeight="1" x14ac:dyDescent="0.2">
      <c r="D394" s="1"/>
      <c r="M394" s="3"/>
    </row>
    <row r="395" spans="4:13" ht="15" customHeight="1" x14ac:dyDescent="0.2">
      <c r="D395" s="1"/>
      <c r="M395" s="3"/>
    </row>
    <row r="396" spans="4:13" ht="15" customHeight="1" x14ac:dyDescent="0.2">
      <c r="D396" s="1"/>
      <c r="M396" s="3"/>
    </row>
    <row r="397" spans="4:13" ht="15" customHeight="1" x14ac:dyDescent="0.2">
      <c r="D397" s="1"/>
      <c r="M397" s="3"/>
    </row>
    <row r="398" spans="4:13" ht="15" customHeight="1" x14ac:dyDescent="0.2">
      <c r="D398" s="1"/>
      <c r="M398" s="3"/>
    </row>
    <row r="399" spans="4:13" ht="15" customHeight="1" x14ac:dyDescent="0.2">
      <c r="D399" s="1"/>
      <c r="M399" s="3"/>
    </row>
    <row r="400" spans="4:13" ht="15" customHeight="1" x14ac:dyDescent="0.2">
      <c r="D400" s="1"/>
      <c r="M400" s="3"/>
    </row>
    <row r="401" spans="4:13" ht="15" customHeight="1" x14ac:dyDescent="0.2">
      <c r="D401" s="1"/>
      <c r="M401" s="3"/>
    </row>
    <row r="402" spans="4:13" ht="15" customHeight="1" x14ac:dyDescent="0.2">
      <c r="D402" s="1"/>
      <c r="M402" s="3"/>
    </row>
    <row r="403" spans="4:13" ht="15" customHeight="1" x14ac:dyDescent="0.2">
      <c r="D403" s="1"/>
      <c r="M403" s="3"/>
    </row>
    <row r="404" spans="4:13" ht="15" customHeight="1" x14ac:dyDescent="0.2">
      <c r="D404" s="1"/>
      <c r="M404" s="3"/>
    </row>
    <row r="405" spans="4:13" ht="15" customHeight="1" x14ac:dyDescent="0.2">
      <c r="D405" s="1"/>
      <c r="M405" s="3"/>
    </row>
    <row r="406" spans="4:13" ht="15" customHeight="1" x14ac:dyDescent="0.2">
      <c r="D406" s="1"/>
      <c r="M406" s="3"/>
    </row>
    <row r="407" spans="4:13" ht="15" customHeight="1" x14ac:dyDescent="0.2">
      <c r="D407" s="1"/>
      <c r="M407" s="3"/>
    </row>
    <row r="408" spans="4:13" ht="15" customHeight="1" x14ac:dyDescent="0.2">
      <c r="D408" s="1"/>
      <c r="M408" s="3"/>
    </row>
    <row r="409" spans="4:13" ht="15" customHeight="1" x14ac:dyDescent="0.2">
      <c r="D409" s="1"/>
      <c r="M409" s="3"/>
    </row>
    <row r="410" spans="4:13" ht="15" customHeight="1" x14ac:dyDescent="0.2">
      <c r="D410" s="1"/>
      <c r="M410" s="3"/>
    </row>
    <row r="411" spans="4:13" ht="15" customHeight="1" x14ac:dyDescent="0.2">
      <c r="D411" s="1"/>
      <c r="M411" s="3"/>
    </row>
    <row r="412" spans="4:13" ht="15" customHeight="1" x14ac:dyDescent="0.2">
      <c r="D412" s="1"/>
      <c r="M412" s="3"/>
    </row>
    <row r="413" spans="4:13" ht="15" customHeight="1" x14ac:dyDescent="0.2">
      <c r="D413" s="1"/>
      <c r="M413" s="3"/>
    </row>
    <row r="414" spans="4:13" ht="15" customHeight="1" x14ac:dyDescent="0.2">
      <c r="D414" s="1"/>
      <c r="M414" s="3"/>
    </row>
    <row r="415" spans="4:13" ht="15" customHeight="1" x14ac:dyDescent="0.2">
      <c r="D415" s="1"/>
      <c r="M415" s="3"/>
    </row>
    <row r="416" spans="4:13" ht="15" customHeight="1" x14ac:dyDescent="0.2">
      <c r="D416" s="1"/>
      <c r="M416" s="3"/>
    </row>
    <row r="417" spans="4:13" ht="15" customHeight="1" x14ac:dyDescent="0.2">
      <c r="D417" s="1"/>
      <c r="M417" s="3"/>
    </row>
    <row r="418" spans="4:13" ht="15" customHeight="1" x14ac:dyDescent="0.2">
      <c r="D418" s="1"/>
      <c r="M418" s="3"/>
    </row>
    <row r="419" spans="4:13" ht="15" customHeight="1" x14ac:dyDescent="0.2">
      <c r="D419" s="1"/>
      <c r="M419" s="3"/>
    </row>
    <row r="420" spans="4:13" ht="15" customHeight="1" x14ac:dyDescent="0.2">
      <c r="D420" s="1"/>
      <c r="M420" s="3"/>
    </row>
    <row r="421" spans="4:13" ht="15" customHeight="1" x14ac:dyDescent="0.2">
      <c r="D421" s="1"/>
      <c r="M421" s="3"/>
    </row>
    <row r="422" spans="4:13" ht="15" customHeight="1" x14ac:dyDescent="0.2">
      <c r="D422" s="1"/>
      <c r="M422" s="3"/>
    </row>
    <row r="423" spans="4:13" ht="15" customHeight="1" x14ac:dyDescent="0.2">
      <c r="D423" s="1"/>
      <c r="M423" s="3"/>
    </row>
    <row r="424" spans="4:13" ht="15" customHeight="1" x14ac:dyDescent="0.2">
      <c r="D424" s="1"/>
      <c r="M424" s="3"/>
    </row>
    <row r="425" spans="4:13" ht="15" customHeight="1" x14ac:dyDescent="0.2">
      <c r="D425" s="1"/>
      <c r="M425" s="3"/>
    </row>
    <row r="426" spans="4:13" ht="15" customHeight="1" x14ac:dyDescent="0.2">
      <c r="D426" s="1"/>
      <c r="M426" s="3"/>
    </row>
    <row r="427" spans="4:13" ht="15" customHeight="1" x14ac:dyDescent="0.2">
      <c r="D427" s="1"/>
      <c r="M427" s="3"/>
    </row>
    <row r="428" spans="4:13" ht="15" customHeight="1" x14ac:dyDescent="0.2">
      <c r="D428" s="1"/>
      <c r="M428" s="3"/>
    </row>
    <row r="429" spans="4:13" ht="15" customHeight="1" x14ac:dyDescent="0.2">
      <c r="D429" s="1"/>
      <c r="M429" s="3"/>
    </row>
    <row r="430" spans="4:13" ht="15" customHeight="1" x14ac:dyDescent="0.2">
      <c r="D430" s="1"/>
      <c r="M430" s="3"/>
    </row>
    <row r="431" spans="4:13" ht="15" customHeight="1" x14ac:dyDescent="0.2">
      <c r="D431" s="1"/>
      <c r="M431" s="3"/>
    </row>
    <row r="432" spans="4:13" ht="15" customHeight="1" x14ac:dyDescent="0.2">
      <c r="D432" s="1"/>
      <c r="M432" s="3"/>
    </row>
    <row r="433" spans="4:13" ht="15" customHeight="1" x14ac:dyDescent="0.2">
      <c r="D433" s="1"/>
      <c r="M433" s="3"/>
    </row>
    <row r="434" spans="4:13" ht="15" customHeight="1" x14ac:dyDescent="0.2">
      <c r="D434" s="1"/>
      <c r="M434" s="3"/>
    </row>
    <row r="435" spans="4:13" ht="15" customHeight="1" x14ac:dyDescent="0.2">
      <c r="D435" s="1"/>
      <c r="M435" s="3"/>
    </row>
    <row r="436" spans="4:13" ht="15" customHeight="1" x14ac:dyDescent="0.2">
      <c r="D436" s="1"/>
      <c r="M436" s="3"/>
    </row>
    <row r="437" spans="4:13" ht="15" customHeight="1" x14ac:dyDescent="0.2">
      <c r="D437" s="1"/>
      <c r="M437" s="3"/>
    </row>
    <row r="438" spans="4:13" ht="15" customHeight="1" x14ac:dyDescent="0.2">
      <c r="D438" s="1"/>
      <c r="M438" s="3"/>
    </row>
    <row r="439" spans="4:13" ht="15" customHeight="1" x14ac:dyDescent="0.2">
      <c r="D439" s="1"/>
      <c r="M439" s="3"/>
    </row>
    <row r="440" spans="4:13" ht="15" customHeight="1" x14ac:dyDescent="0.2">
      <c r="D440" s="1"/>
      <c r="M440" s="3"/>
    </row>
    <row r="441" spans="4:13" ht="15" customHeight="1" x14ac:dyDescent="0.2">
      <c r="D441" s="1"/>
      <c r="M441" s="3"/>
    </row>
    <row r="442" spans="4:13" ht="15" customHeight="1" x14ac:dyDescent="0.2">
      <c r="D442" s="1"/>
      <c r="M442" s="3"/>
    </row>
    <row r="443" spans="4:13" ht="15" customHeight="1" x14ac:dyDescent="0.2">
      <c r="D443" s="1"/>
      <c r="M443" s="3"/>
    </row>
    <row r="444" spans="4:13" ht="15" customHeight="1" x14ac:dyDescent="0.2">
      <c r="D444" s="1"/>
      <c r="M444" s="3"/>
    </row>
    <row r="445" spans="4:13" ht="15" customHeight="1" x14ac:dyDescent="0.2">
      <c r="D445" s="1"/>
      <c r="M445" s="3"/>
    </row>
    <row r="446" spans="4:13" ht="15" customHeight="1" x14ac:dyDescent="0.2">
      <c r="D446" s="1"/>
      <c r="M446" s="3"/>
    </row>
    <row r="447" spans="4:13" ht="15" customHeight="1" x14ac:dyDescent="0.2">
      <c r="D447" s="1"/>
      <c r="M447" s="3"/>
    </row>
    <row r="448" spans="4:13" ht="15" customHeight="1" x14ac:dyDescent="0.2">
      <c r="D448" s="1"/>
      <c r="M448" s="3"/>
    </row>
    <row r="449" spans="4:13" ht="15" customHeight="1" x14ac:dyDescent="0.2">
      <c r="D449" s="1"/>
      <c r="M449" s="3"/>
    </row>
    <row r="450" spans="4:13" ht="15" customHeight="1" x14ac:dyDescent="0.2">
      <c r="D450" s="1"/>
      <c r="M450" s="3"/>
    </row>
    <row r="451" spans="4:13" ht="15" customHeight="1" x14ac:dyDescent="0.2">
      <c r="D451" s="1"/>
      <c r="M451" s="3"/>
    </row>
    <row r="452" spans="4:13" ht="15" customHeight="1" x14ac:dyDescent="0.2">
      <c r="D452" s="1"/>
      <c r="M452" s="3"/>
    </row>
    <row r="453" spans="4:13" ht="15" customHeight="1" x14ac:dyDescent="0.2">
      <c r="D453" s="1"/>
      <c r="M453" s="3"/>
    </row>
    <row r="454" spans="4:13" ht="15" customHeight="1" x14ac:dyDescent="0.2">
      <c r="D454" s="1"/>
      <c r="M454" s="3"/>
    </row>
    <row r="455" spans="4:13" ht="15" customHeight="1" x14ac:dyDescent="0.2">
      <c r="D455" s="1"/>
      <c r="M455" s="3"/>
    </row>
    <row r="456" spans="4:13" ht="15" customHeight="1" x14ac:dyDescent="0.2">
      <c r="D456" s="1"/>
      <c r="M456" s="3"/>
    </row>
    <row r="457" spans="4:13" ht="15" customHeight="1" x14ac:dyDescent="0.2">
      <c r="D457" s="1"/>
      <c r="M457" s="3"/>
    </row>
    <row r="458" spans="4:13" ht="15" customHeight="1" x14ac:dyDescent="0.2">
      <c r="D458" s="1"/>
      <c r="M458" s="3"/>
    </row>
    <row r="459" spans="4:13" ht="15" customHeight="1" x14ac:dyDescent="0.2">
      <c r="D459" s="1"/>
      <c r="M459" s="3"/>
    </row>
    <row r="460" spans="4:13" ht="15" customHeight="1" x14ac:dyDescent="0.2">
      <c r="D460" s="1"/>
      <c r="M460" s="3"/>
    </row>
    <row r="461" spans="4:13" ht="15" customHeight="1" x14ac:dyDescent="0.2">
      <c r="D461" s="1"/>
      <c r="M461" s="3"/>
    </row>
    <row r="462" spans="4:13" ht="15" customHeight="1" x14ac:dyDescent="0.2">
      <c r="D462" s="1"/>
      <c r="M462" s="3"/>
    </row>
    <row r="463" spans="4:13" ht="15" customHeight="1" x14ac:dyDescent="0.2">
      <c r="D463" s="1"/>
      <c r="M463" s="3"/>
    </row>
    <row r="464" spans="4:13" ht="15" customHeight="1" x14ac:dyDescent="0.2">
      <c r="D464" s="1"/>
      <c r="M464" s="3"/>
    </row>
    <row r="465" spans="4:13" ht="15" customHeight="1" x14ac:dyDescent="0.2">
      <c r="D465" s="1"/>
      <c r="M465" s="3"/>
    </row>
  </sheetData>
  <autoFilter ref="A17:Q146"/>
  <mergeCells count="29">
    <mergeCell ref="O14:O15"/>
    <mergeCell ref="L15:M15"/>
    <mergeCell ref="D15:D16"/>
    <mergeCell ref="E15:E16"/>
    <mergeCell ref="F15:G15"/>
    <mergeCell ref="H15:H16"/>
    <mergeCell ref="I15:J15"/>
    <mergeCell ref="K15:K16"/>
    <mergeCell ref="A14:A16"/>
    <mergeCell ref="B14:B16"/>
    <mergeCell ref="C14:C16"/>
    <mergeCell ref="D14:M14"/>
    <mergeCell ref="N14:N16"/>
    <mergeCell ref="A2:O2"/>
    <mergeCell ref="A3:O3"/>
    <mergeCell ref="A6:G6"/>
    <mergeCell ref="H6:O6"/>
    <mergeCell ref="A7:G7"/>
    <mergeCell ref="H7:O7"/>
    <mergeCell ref="A11:G11"/>
    <mergeCell ref="H11:O11"/>
    <mergeCell ref="A12:G12"/>
    <mergeCell ref="A8:G8"/>
    <mergeCell ref="H8:O8"/>
    <mergeCell ref="A9:G9"/>
    <mergeCell ref="H9:O9"/>
    <mergeCell ref="A10:G10"/>
    <mergeCell ref="H10:O10"/>
    <mergeCell ref="H12:O12"/>
  </mergeCells>
  <hyperlinks>
    <hyperlink ref="H9" r:id="rId1"/>
  </hyperlinks>
  <printOptions horizontalCentered="1"/>
  <pageMargins left="0.23622047244094491" right="0.23622047244094491" top="0.67" bottom="0.46" header="0.33" footer="0.32"/>
  <pageSetup paperSize="8" scale="79" fitToHeight="0" orientation="landscape" r:id="rId2"/>
  <headerFooter>
    <oddFooter>&amp;R&amp;P</oddFooter>
  </headerFooter>
  <rowBreaks count="3" manualBreakCount="3">
    <brk id="43" max="16" man="1"/>
    <brk id="110" max="16" man="1"/>
    <brk id="125" max="16" man="1"/>
  </rowBreak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6"/>
  <sheetViews>
    <sheetView zoomScaleNormal="100" workbookViewId="0">
      <selection activeCell="F7" sqref="F7"/>
    </sheetView>
  </sheetViews>
  <sheetFormatPr defaultRowHeight="15" x14ac:dyDescent="0.25"/>
  <cols>
    <col min="1" max="1" width="4.5703125" style="156" customWidth="1"/>
    <col min="2" max="2" width="9.7109375" style="156" customWidth="1"/>
    <col min="3" max="3" width="12.140625" style="156" customWidth="1"/>
    <col min="4" max="4" width="41" style="156" customWidth="1"/>
    <col min="5" max="5" width="29.5703125" style="156" customWidth="1"/>
    <col min="6" max="7" width="10.7109375" style="156" customWidth="1"/>
    <col min="8" max="8" width="13" style="156" customWidth="1"/>
    <col min="9" max="9" width="14.85546875" style="156" customWidth="1"/>
    <col min="10" max="10" width="15.85546875" style="156" customWidth="1"/>
    <col min="11" max="12" width="16.42578125" style="156" customWidth="1"/>
    <col min="13" max="13" width="17.140625" style="156" customWidth="1"/>
    <col min="14" max="14" width="12.42578125" style="156" customWidth="1"/>
    <col min="15" max="15" width="9.85546875" style="156" customWidth="1"/>
    <col min="16" max="16" width="9.42578125" style="156" customWidth="1"/>
    <col min="17" max="17" width="11.85546875" style="156" customWidth="1"/>
    <col min="18" max="16384" width="9.140625" style="156"/>
  </cols>
  <sheetData>
    <row r="1" spans="1:17" ht="18.75" x14ac:dyDescent="0.3">
      <c r="E1" s="157" t="s">
        <v>232</v>
      </c>
    </row>
    <row r="3" spans="1:17" ht="18.75" customHeight="1" x14ac:dyDescent="0.25">
      <c r="A3" s="158" t="s">
        <v>278</v>
      </c>
      <c r="B3" s="232"/>
      <c r="C3" s="232"/>
      <c r="D3" s="232"/>
      <c r="E3" s="232"/>
      <c r="F3" s="232"/>
      <c r="G3" s="232"/>
      <c r="H3" s="232"/>
      <c r="I3" s="232"/>
      <c r="J3" s="232"/>
      <c r="K3" s="232"/>
      <c r="L3" s="233"/>
      <c r="M3" s="234"/>
      <c r="N3" s="233"/>
      <c r="O3" s="233"/>
    </row>
    <row r="4" spans="1:17" ht="26.25" customHeight="1" x14ac:dyDescent="0.25">
      <c r="A4" s="243" t="s">
        <v>274</v>
      </c>
      <c r="B4" s="242"/>
      <c r="C4" s="242"/>
      <c r="D4" s="242"/>
      <c r="E4" s="242"/>
      <c r="F4" s="242"/>
      <c r="G4" s="242"/>
      <c r="H4" s="242"/>
      <c r="I4" s="242"/>
      <c r="J4" s="242"/>
      <c r="K4" s="242"/>
      <c r="L4" s="242"/>
      <c r="M4" s="242"/>
      <c r="N4" s="242"/>
      <c r="O4" s="242"/>
    </row>
    <row r="5" spans="1:17" x14ac:dyDescent="0.25">
      <c r="A5" s="158" t="s">
        <v>275</v>
      </c>
      <c r="B5" s="232"/>
      <c r="C5" s="232"/>
      <c r="D5" s="232"/>
      <c r="E5" s="232"/>
      <c r="F5" s="232"/>
      <c r="G5" s="232"/>
      <c r="H5" s="232"/>
      <c r="I5" s="232"/>
      <c r="J5" s="232"/>
      <c r="K5" s="232"/>
      <c r="L5" s="233"/>
      <c r="M5" s="234"/>
      <c r="N5" s="233"/>
      <c r="O5" s="233"/>
    </row>
    <row r="6" spans="1:17" x14ac:dyDescent="0.25">
      <c r="A6" s="159"/>
      <c r="B6" s="159"/>
      <c r="C6" s="159"/>
      <c r="D6" s="159"/>
      <c r="E6" s="159"/>
      <c r="F6" s="159"/>
      <c r="G6" s="159"/>
      <c r="H6" s="159"/>
      <c r="I6" s="159"/>
      <c r="J6" s="159"/>
      <c r="K6" s="159"/>
      <c r="L6" s="160"/>
      <c r="M6" s="161"/>
      <c r="N6" s="160"/>
      <c r="O6" s="160"/>
    </row>
    <row r="7" spans="1:17" x14ac:dyDescent="0.25">
      <c r="J7" s="162"/>
    </row>
    <row r="9" spans="1:17" x14ac:dyDescent="0.25">
      <c r="A9" s="210" t="s">
        <v>13</v>
      </c>
      <c r="B9" s="210" t="s">
        <v>14</v>
      </c>
      <c r="C9" s="210" t="s">
        <v>15</v>
      </c>
      <c r="D9" s="213" t="s">
        <v>16</v>
      </c>
      <c r="E9" s="214"/>
      <c r="F9" s="214"/>
      <c r="G9" s="214"/>
      <c r="H9" s="214"/>
      <c r="I9" s="214"/>
      <c r="J9" s="214"/>
      <c r="K9" s="214"/>
      <c r="L9" s="214"/>
      <c r="M9" s="215"/>
      <c r="N9" s="216" t="s">
        <v>17</v>
      </c>
      <c r="O9" s="217" t="s">
        <v>18</v>
      </c>
    </row>
    <row r="10" spans="1:17" ht="45" customHeight="1" x14ac:dyDescent="0.25">
      <c r="A10" s="211"/>
      <c r="B10" s="211"/>
      <c r="C10" s="211"/>
      <c r="D10" s="210" t="s">
        <v>19</v>
      </c>
      <c r="E10" s="221" t="s">
        <v>20</v>
      </c>
      <c r="F10" s="223" t="s">
        <v>21</v>
      </c>
      <c r="G10" s="224"/>
      <c r="H10" s="225" t="s">
        <v>22</v>
      </c>
      <c r="I10" s="227" t="s">
        <v>23</v>
      </c>
      <c r="J10" s="228"/>
      <c r="K10" s="229" t="s">
        <v>234</v>
      </c>
      <c r="L10" s="219" t="s">
        <v>24</v>
      </c>
      <c r="M10" s="220"/>
      <c r="N10" s="216"/>
      <c r="O10" s="218"/>
    </row>
    <row r="11" spans="1:17" ht="165.75" x14ac:dyDescent="0.25">
      <c r="A11" s="212"/>
      <c r="B11" s="212"/>
      <c r="C11" s="212"/>
      <c r="D11" s="211"/>
      <c r="E11" s="222"/>
      <c r="F11" s="11" t="s">
        <v>25</v>
      </c>
      <c r="G11" s="11" t="s">
        <v>26</v>
      </c>
      <c r="H11" s="226"/>
      <c r="I11" s="11" t="s">
        <v>27</v>
      </c>
      <c r="J11" s="11" t="s">
        <v>26</v>
      </c>
      <c r="K11" s="230"/>
      <c r="L11" s="12" t="s">
        <v>28</v>
      </c>
      <c r="M11" s="13" t="s">
        <v>29</v>
      </c>
      <c r="N11" s="216"/>
      <c r="O11" s="14" t="s">
        <v>30</v>
      </c>
      <c r="P11" s="15" t="s">
        <v>31</v>
      </c>
      <c r="Q11" s="15" t="s">
        <v>32</v>
      </c>
    </row>
    <row r="12" spans="1:17" x14ac:dyDescent="0.25">
      <c r="A12" s="17">
        <v>1</v>
      </c>
      <c r="B12" s="17">
        <v>2</v>
      </c>
      <c r="C12" s="18">
        <v>3</v>
      </c>
      <c r="D12" s="18">
        <v>4</v>
      </c>
      <c r="E12" s="17">
        <v>5</v>
      </c>
      <c r="F12" s="17">
        <v>6</v>
      </c>
      <c r="G12" s="17">
        <v>7</v>
      </c>
      <c r="H12" s="18">
        <v>8</v>
      </c>
      <c r="I12" s="18">
        <v>9</v>
      </c>
      <c r="J12" s="17">
        <v>10</v>
      </c>
      <c r="K12" s="17">
        <v>11</v>
      </c>
      <c r="L12" s="20">
        <v>12</v>
      </c>
      <c r="M12" s="20">
        <v>13</v>
      </c>
      <c r="N12" s="17">
        <v>14</v>
      </c>
      <c r="O12" s="17">
        <v>15</v>
      </c>
    </row>
    <row r="13" spans="1:17" s="39" customFormat="1" ht="51" x14ac:dyDescent="0.2">
      <c r="A13" s="28">
        <v>1</v>
      </c>
      <c r="B13" s="29" t="s">
        <v>34</v>
      </c>
      <c r="C13" s="30" t="s">
        <v>35</v>
      </c>
      <c r="D13" s="31" t="s">
        <v>36</v>
      </c>
      <c r="E13" s="32" t="s">
        <v>37</v>
      </c>
      <c r="F13" s="33">
        <v>876</v>
      </c>
      <c r="G13" s="33" t="s">
        <v>38</v>
      </c>
      <c r="H13" s="33">
        <v>1</v>
      </c>
      <c r="I13" s="34">
        <v>71100000000</v>
      </c>
      <c r="J13" s="35" t="s">
        <v>39</v>
      </c>
      <c r="K13" s="36">
        <v>4941391.2</v>
      </c>
      <c r="L13" s="37">
        <v>43497</v>
      </c>
      <c r="M13" s="31" t="s">
        <v>40</v>
      </c>
      <c r="N13" s="31" t="s">
        <v>41</v>
      </c>
      <c r="O13" s="31" t="s">
        <v>42</v>
      </c>
      <c r="P13" s="31" t="s">
        <v>42</v>
      </c>
      <c r="Q13" s="38"/>
    </row>
    <row r="14" spans="1:17" s="39" customFormat="1" ht="51" x14ac:dyDescent="0.2">
      <c r="A14" s="28">
        <v>2</v>
      </c>
      <c r="B14" s="29" t="s">
        <v>34</v>
      </c>
      <c r="C14" s="30" t="s">
        <v>35</v>
      </c>
      <c r="D14" s="31" t="s">
        <v>43</v>
      </c>
      <c r="E14" s="32" t="s">
        <v>37</v>
      </c>
      <c r="F14" s="33">
        <v>876</v>
      </c>
      <c r="G14" s="33" t="s">
        <v>38</v>
      </c>
      <c r="H14" s="33">
        <v>1</v>
      </c>
      <c r="I14" s="34">
        <v>71100000000</v>
      </c>
      <c r="J14" s="35" t="s">
        <v>39</v>
      </c>
      <c r="K14" s="36">
        <v>5620805.5</v>
      </c>
      <c r="L14" s="37">
        <v>43525</v>
      </c>
      <c r="M14" s="31" t="s">
        <v>40</v>
      </c>
      <c r="N14" s="31" t="s">
        <v>41</v>
      </c>
      <c r="O14" s="31" t="s">
        <v>42</v>
      </c>
    </row>
    <row r="15" spans="1:17" s="39" customFormat="1" ht="51" x14ac:dyDescent="0.2">
      <c r="A15" s="28">
        <v>3</v>
      </c>
      <c r="B15" s="29" t="s">
        <v>34</v>
      </c>
      <c r="C15" s="30" t="s">
        <v>35</v>
      </c>
      <c r="D15" s="41" t="s">
        <v>45</v>
      </c>
      <c r="E15" s="32" t="s">
        <v>37</v>
      </c>
      <c r="F15" s="33">
        <v>876</v>
      </c>
      <c r="G15" s="33" t="s">
        <v>38</v>
      </c>
      <c r="H15" s="33">
        <v>1</v>
      </c>
      <c r="I15" s="34">
        <v>71100000000</v>
      </c>
      <c r="J15" s="35" t="s">
        <v>39</v>
      </c>
      <c r="K15" s="42">
        <v>5622420</v>
      </c>
      <c r="L15" s="37">
        <v>43525</v>
      </c>
      <c r="M15" s="31" t="s">
        <v>40</v>
      </c>
      <c r="N15" s="31" t="s">
        <v>41</v>
      </c>
      <c r="O15" s="31" t="s">
        <v>42</v>
      </c>
    </row>
    <row r="16" spans="1:17" s="50" customFormat="1" ht="51" x14ac:dyDescent="0.25">
      <c r="A16" s="28">
        <v>4</v>
      </c>
      <c r="B16" s="29" t="s">
        <v>34</v>
      </c>
      <c r="C16" s="43" t="s">
        <v>46</v>
      </c>
      <c r="D16" s="44" t="s">
        <v>47</v>
      </c>
      <c r="E16" s="45" t="s">
        <v>37</v>
      </c>
      <c r="F16" s="33">
        <v>876</v>
      </c>
      <c r="G16" s="33" t="s">
        <v>38</v>
      </c>
      <c r="H16" s="33">
        <v>1</v>
      </c>
      <c r="I16" s="34">
        <v>71100000000</v>
      </c>
      <c r="J16" s="35" t="s">
        <v>39</v>
      </c>
      <c r="K16" s="46">
        <v>6119108</v>
      </c>
      <c r="L16" s="47">
        <v>43556</v>
      </c>
      <c r="M16" s="47" t="s">
        <v>40</v>
      </c>
      <c r="N16" s="48" t="s">
        <v>41</v>
      </c>
      <c r="O16" s="49" t="s">
        <v>44</v>
      </c>
    </row>
    <row r="17" spans="1:19" s="39" customFormat="1" ht="51" x14ac:dyDescent="0.2">
      <c r="A17" s="28">
        <v>5</v>
      </c>
      <c r="B17" s="29" t="s">
        <v>34</v>
      </c>
      <c r="C17" s="30" t="s">
        <v>46</v>
      </c>
      <c r="D17" s="44" t="s">
        <v>48</v>
      </c>
      <c r="E17" s="51" t="s">
        <v>37</v>
      </c>
      <c r="F17" s="33">
        <v>876</v>
      </c>
      <c r="G17" s="33" t="s">
        <v>38</v>
      </c>
      <c r="H17" s="33">
        <v>1</v>
      </c>
      <c r="I17" s="34">
        <v>71100000000</v>
      </c>
      <c r="J17" s="163" t="s">
        <v>39</v>
      </c>
      <c r="K17" s="52">
        <v>23808580.800000001</v>
      </c>
      <c r="L17" s="53">
        <v>43532</v>
      </c>
      <c r="M17" s="53" t="s">
        <v>40</v>
      </c>
      <c r="N17" s="29" t="s">
        <v>49</v>
      </c>
      <c r="O17" s="40" t="s">
        <v>44</v>
      </c>
    </row>
    <row r="18" spans="1:19" s="39" customFormat="1" ht="51" x14ac:dyDescent="0.2">
      <c r="A18" s="28">
        <v>6</v>
      </c>
      <c r="B18" s="29" t="s">
        <v>34</v>
      </c>
      <c r="C18" s="30" t="s">
        <v>46</v>
      </c>
      <c r="D18" s="31" t="s">
        <v>50</v>
      </c>
      <c r="E18" s="51" t="s">
        <v>37</v>
      </c>
      <c r="F18" s="33">
        <v>876</v>
      </c>
      <c r="G18" s="33" t="s">
        <v>38</v>
      </c>
      <c r="H18" s="33">
        <v>1</v>
      </c>
      <c r="I18" s="34">
        <v>71100000000</v>
      </c>
      <c r="J18" s="34" t="s">
        <v>39</v>
      </c>
      <c r="K18" s="55">
        <v>10721916</v>
      </c>
      <c r="L18" s="53">
        <v>43532</v>
      </c>
      <c r="M18" s="53" t="s">
        <v>40</v>
      </c>
      <c r="N18" s="29" t="s">
        <v>41</v>
      </c>
      <c r="O18" s="40" t="s">
        <v>44</v>
      </c>
    </row>
    <row r="19" spans="1:19" s="39" customFormat="1" ht="51" x14ac:dyDescent="0.2">
      <c r="A19" s="28">
        <v>7</v>
      </c>
      <c r="B19" s="29" t="s">
        <v>34</v>
      </c>
      <c r="C19" s="30" t="s">
        <v>46</v>
      </c>
      <c r="D19" s="31" t="s">
        <v>51</v>
      </c>
      <c r="E19" s="51" t="s">
        <v>37</v>
      </c>
      <c r="F19" s="33">
        <v>876</v>
      </c>
      <c r="G19" s="33" t="s">
        <v>38</v>
      </c>
      <c r="H19" s="33">
        <v>1</v>
      </c>
      <c r="I19" s="34">
        <v>71100000000</v>
      </c>
      <c r="J19" s="34" t="s">
        <v>39</v>
      </c>
      <c r="K19" s="55">
        <v>11292190.800000001</v>
      </c>
      <c r="L19" s="53">
        <v>43532</v>
      </c>
      <c r="M19" s="53" t="s">
        <v>40</v>
      </c>
      <c r="N19" s="29" t="s">
        <v>41</v>
      </c>
      <c r="O19" s="40" t="s">
        <v>44</v>
      </c>
    </row>
    <row r="20" spans="1:19" s="39" customFormat="1" ht="51" x14ac:dyDescent="0.2">
      <c r="A20" s="28">
        <v>8</v>
      </c>
      <c r="B20" s="29" t="s">
        <v>34</v>
      </c>
      <c r="C20" s="30" t="s">
        <v>46</v>
      </c>
      <c r="D20" s="31" t="s">
        <v>52</v>
      </c>
      <c r="E20" s="51" t="s">
        <v>37</v>
      </c>
      <c r="F20" s="33">
        <v>876</v>
      </c>
      <c r="G20" s="33" t="s">
        <v>38</v>
      </c>
      <c r="H20" s="33">
        <v>1</v>
      </c>
      <c r="I20" s="34">
        <v>71100000000</v>
      </c>
      <c r="J20" s="34" t="s">
        <v>39</v>
      </c>
      <c r="K20" s="55">
        <v>6109868.4000000004</v>
      </c>
      <c r="L20" s="53">
        <v>43532</v>
      </c>
      <c r="M20" s="53" t="s">
        <v>40</v>
      </c>
      <c r="N20" s="29" t="s">
        <v>41</v>
      </c>
      <c r="O20" s="40" t="s">
        <v>44</v>
      </c>
    </row>
    <row r="21" spans="1:19" s="39" customFormat="1" ht="51" x14ac:dyDescent="0.2">
      <c r="A21" s="28">
        <v>9</v>
      </c>
      <c r="B21" s="29" t="s">
        <v>34</v>
      </c>
      <c r="C21" s="30" t="s">
        <v>46</v>
      </c>
      <c r="D21" s="44" t="s">
        <v>53</v>
      </c>
      <c r="E21" s="51" t="s">
        <v>37</v>
      </c>
      <c r="F21" s="33">
        <v>876</v>
      </c>
      <c r="G21" s="33" t="s">
        <v>38</v>
      </c>
      <c r="H21" s="33">
        <v>1</v>
      </c>
      <c r="I21" s="34">
        <v>71100000000</v>
      </c>
      <c r="J21" s="34" t="s">
        <v>39</v>
      </c>
      <c r="K21" s="52">
        <v>12739464</v>
      </c>
      <c r="L21" s="53">
        <v>43532</v>
      </c>
      <c r="M21" s="53" t="s">
        <v>40</v>
      </c>
      <c r="N21" s="29" t="s">
        <v>41</v>
      </c>
      <c r="O21" s="40" t="s">
        <v>44</v>
      </c>
    </row>
    <row r="22" spans="1:19" s="50" customFormat="1" ht="51" x14ac:dyDescent="0.25">
      <c r="A22" s="28">
        <v>10</v>
      </c>
      <c r="B22" s="29" t="s">
        <v>34</v>
      </c>
      <c r="C22" s="30" t="s">
        <v>46</v>
      </c>
      <c r="D22" s="44" t="s">
        <v>54</v>
      </c>
      <c r="E22" s="45" t="s">
        <v>37</v>
      </c>
      <c r="F22" s="33">
        <v>876</v>
      </c>
      <c r="G22" s="33" t="s">
        <v>38</v>
      </c>
      <c r="H22" s="33">
        <v>1</v>
      </c>
      <c r="I22" s="34">
        <v>71100000000</v>
      </c>
      <c r="J22" s="163" t="s">
        <v>39</v>
      </c>
      <c r="K22" s="56">
        <v>11104537.199999999</v>
      </c>
      <c r="L22" s="53">
        <v>43532</v>
      </c>
      <c r="M22" s="53" t="s">
        <v>40</v>
      </c>
      <c r="N22" s="29" t="s">
        <v>41</v>
      </c>
      <c r="O22" s="40" t="s">
        <v>44</v>
      </c>
    </row>
    <row r="23" spans="1:19" s="50" customFormat="1" ht="51" x14ac:dyDescent="0.25">
      <c r="A23" s="28">
        <v>11</v>
      </c>
      <c r="B23" s="29" t="s">
        <v>34</v>
      </c>
      <c r="C23" s="30" t="s">
        <v>46</v>
      </c>
      <c r="D23" s="44" t="s">
        <v>55</v>
      </c>
      <c r="E23" s="45" t="s">
        <v>37</v>
      </c>
      <c r="F23" s="33">
        <v>876</v>
      </c>
      <c r="G23" s="33" t="s">
        <v>38</v>
      </c>
      <c r="H23" s="33">
        <v>1</v>
      </c>
      <c r="I23" s="34">
        <v>71100000000</v>
      </c>
      <c r="J23" s="163" t="s">
        <v>39</v>
      </c>
      <c r="K23" s="56">
        <v>16151968.800000001</v>
      </c>
      <c r="L23" s="53">
        <v>43532</v>
      </c>
      <c r="M23" s="53" t="s">
        <v>40</v>
      </c>
      <c r="N23" s="29" t="s">
        <v>49</v>
      </c>
      <c r="O23" s="40" t="s">
        <v>44</v>
      </c>
    </row>
    <row r="24" spans="1:19" s="39" customFormat="1" ht="51" x14ac:dyDescent="0.2">
      <c r="A24" s="28">
        <v>12</v>
      </c>
      <c r="B24" s="29" t="s">
        <v>34</v>
      </c>
      <c r="C24" s="30" t="s">
        <v>46</v>
      </c>
      <c r="D24" s="44" t="s">
        <v>56</v>
      </c>
      <c r="E24" s="51" t="s">
        <v>37</v>
      </c>
      <c r="F24" s="33">
        <v>876</v>
      </c>
      <c r="G24" s="33" t="s">
        <v>38</v>
      </c>
      <c r="H24" s="33">
        <v>1</v>
      </c>
      <c r="I24" s="34">
        <v>71100000000</v>
      </c>
      <c r="J24" s="163" t="s">
        <v>39</v>
      </c>
      <c r="K24" s="52">
        <v>15402507.6</v>
      </c>
      <c r="L24" s="53">
        <v>43532</v>
      </c>
      <c r="M24" s="53" t="s">
        <v>40</v>
      </c>
      <c r="N24" s="29" t="s">
        <v>49</v>
      </c>
      <c r="O24" s="40" t="s">
        <v>44</v>
      </c>
    </row>
    <row r="25" spans="1:19" s="1" customFormat="1" ht="51" x14ac:dyDescent="0.2">
      <c r="A25" s="231">
        <v>18</v>
      </c>
      <c r="B25" s="78" t="s">
        <v>67</v>
      </c>
      <c r="C25" s="195" t="s">
        <v>67</v>
      </c>
      <c r="D25" s="196" t="s">
        <v>68</v>
      </c>
      <c r="E25" s="196" t="s">
        <v>69</v>
      </c>
      <c r="F25" s="196">
        <v>876</v>
      </c>
      <c r="G25" s="196" t="s">
        <v>66</v>
      </c>
      <c r="H25" s="196">
        <v>1</v>
      </c>
      <c r="I25" s="197">
        <v>71100000000</v>
      </c>
      <c r="J25" s="181" t="s">
        <v>39</v>
      </c>
      <c r="K25" s="198">
        <v>1920000</v>
      </c>
      <c r="L25" s="199" t="s">
        <v>262</v>
      </c>
      <c r="M25" s="199" t="s">
        <v>71</v>
      </c>
      <c r="N25" s="181" t="s">
        <v>261</v>
      </c>
      <c r="O25" s="195" t="s">
        <v>42</v>
      </c>
      <c r="P25" s="200" t="s">
        <v>42</v>
      </c>
      <c r="Q25" s="202"/>
      <c r="R25" s="201"/>
      <c r="S25" s="201"/>
    </row>
    <row r="26" spans="1:19" s="39" customFormat="1" ht="49.5" customHeight="1" x14ac:dyDescent="0.2">
      <c r="A26" s="59">
        <v>25</v>
      </c>
      <c r="B26" s="88" t="s">
        <v>86</v>
      </c>
      <c r="C26" s="88" t="s">
        <v>87</v>
      </c>
      <c r="D26" s="89" t="s">
        <v>88</v>
      </c>
      <c r="E26" s="51" t="s">
        <v>65</v>
      </c>
      <c r="F26" s="33">
        <v>876</v>
      </c>
      <c r="G26" s="33" t="s">
        <v>38</v>
      </c>
      <c r="H26" s="33">
        <v>1</v>
      </c>
      <c r="I26" s="34">
        <v>71100000000</v>
      </c>
      <c r="J26" s="29" t="s">
        <v>39</v>
      </c>
      <c r="K26" s="36">
        <v>1497600</v>
      </c>
      <c r="L26" s="86">
        <v>43526</v>
      </c>
      <c r="M26" s="86">
        <v>43619</v>
      </c>
      <c r="N26" s="33" t="s">
        <v>89</v>
      </c>
      <c r="O26" s="31" t="s">
        <v>42</v>
      </c>
    </row>
    <row r="27" spans="1:19" s="39" customFormat="1" ht="51" x14ac:dyDescent="0.2">
      <c r="A27" s="29">
        <v>44</v>
      </c>
      <c r="B27" s="88" t="s">
        <v>86</v>
      </c>
      <c r="C27" s="88" t="s">
        <v>87</v>
      </c>
      <c r="D27" s="33" t="s">
        <v>124</v>
      </c>
      <c r="E27" s="51" t="s">
        <v>65</v>
      </c>
      <c r="F27" s="33">
        <v>876</v>
      </c>
      <c r="G27" s="33" t="s">
        <v>38</v>
      </c>
      <c r="H27" s="33">
        <v>1</v>
      </c>
      <c r="I27" s="34">
        <v>71100000000</v>
      </c>
      <c r="J27" s="29" t="s">
        <v>39</v>
      </c>
      <c r="K27" s="106">
        <v>1080000</v>
      </c>
      <c r="L27" s="86">
        <v>43556</v>
      </c>
      <c r="M27" s="86">
        <v>43801</v>
      </c>
      <c r="N27" s="33" t="s">
        <v>89</v>
      </c>
      <c r="O27" s="33" t="s">
        <v>42</v>
      </c>
    </row>
    <row r="28" spans="1:19" s="39" customFormat="1" ht="57" customHeight="1" x14ac:dyDescent="0.2">
      <c r="A28" s="29">
        <v>45</v>
      </c>
      <c r="B28" s="88" t="s">
        <v>86</v>
      </c>
      <c r="C28" s="88" t="s">
        <v>87</v>
      </c>
      <c r="D28" s="33" t="s">
        <v>125</v>
      </c>
      <c r="E28" s="51" t="s">
        <v>65</v>
      </c>
      <c r="F28" s="33">
        <v>876</v>
      </c>
      <c r="G28" s="33" t="s">
        <v>38</v>
      </c>
      <c r="H28" s="33">
        <v>1</v>
      </c>
      <c r="I28" s="34">
        <v>71100000000</v>
      </c>
      <c r="J28" s="29" t="s">
        <v>39</v>
      </c>
      <c r="K28" s="106">
        <v>193560</v>
      </c>
      <c r="L28" s="86">
        <v>43556</v>
      </c>
      <c r="M28" s="86">
        <v>43801</v>
      </c>
      <c r="N28" s="33" t="s">
        <v>89</v>
      </c>
      <c r="O28" s="33" t="s">
        <v>42</v>
      </c>
    </row>
    <row r="29" spans="1:19" s="39" customFormat="1" ht="54.75" customHeight="1" x14ac:dyDescent="0.2">
      <c r="A29" s="29">
        <v>46</v>
      </c>
      <c r="B29" s="88" t="s">
        <v>86</v>
      </c>
      <c r="C29" s="88" t="s">
        <v>87</v>
      </c>
      <c r="D29" s="33" t="s">
        <v>126</v>
      </c>
      <c r="E29" s="51" t="s">
        <v>65</v>
      </c>
      <c r="F29" s="33">
        <v>876</v>
      </c>
      <c r="G29" s="33" t="s">
        <v>38</v>
      </c>
      <c r="H29" s="33">
        <v>1</v>
      </c>
      <c r="I29" s="34">
        <v>71100000000</v>
      </c>
      <c r="J29" s="29" t="s">
        <v>39</v>
      </c>
      <c r="K29" s="106">
        <v>1370400</v>
      </c>
      <c r="L29" s="86">
        <v>43557</v>
      </c>
      <c r="M29" s="86">
        <v>43801</v>
      </c>
      <c r="N29" s="33" t="s">
        <v>89</v>
      </c>
      <c r="O29" s="33" t="s">
        <v>42</v>
      </c>
    </row>
    <row r="30" spans="1:19" s="39" customFormat="1" ht="51" x14ac:dyDescent="0.2">
      <c r="A30" s="29">
        <v>47</v>
      </c>
      <c r="B30" s="88" t="s">
        <v>86</v>
      </c>
      <c r="C30" s="88" t="s">
        <v>87</v>
      </c>
      <c r="D30" s="107" t="s">
        <v>127</v>
      </c>
      <c r="E30" s="51" t="s">
        <v>65</v>
      </c>
      <c r="F30" s="33">
        <v>876</v>
      </c>
      <c r="G30" s="33" t="s">
        <v>38</v>
      </c>
      <c r="H30" s="33">
        <v>1</v>
      </c>
      <c r="I30" s="34">
        <v>71100000000</v>
      </c>
      <c r="J30" s="29" t="s">
        <v>39</v>
      </c>
      <c r="K30" s="36">
        <v>226920</v>
      </c>
      <c r="L30" s="86">
        <v>43557</v>
      </c>
      <c r="M30" s="86">
        <v>43801</v>
      </c>
      <c r="N30" s="33" t="s">
        <v>89</v>
      </c>
      <c r="O30" s="87" t="s">
        <v>42</v>
      </c>
    </row>
    <row r="31" spans="1:19" s="39" customFormat="1" ht="51" x14ac:dyDescent="0.2">
      <c r="A31" s="29">
        <v>48</v>
      </c>
      <c r="B31" s="88" t="s">
        <v>86</v>
      </c>
      <c r="C31" s="88" t="s">
        <v>87</v>
      </c>
      <c r="D31" s="107" t="s">
        <v>128</v>
      </c>
      <c r="E31" s="51" t="s">
        <v>65</v>
      </c>
      <c r="F31" s="33">
        <v>876</v>
      </c>
      <c r="G31" s="33" t="s">
        <v>38</v>
      </c>
      <c r="H31" s="33">
        <v>1</v>
      </c>
      <c r="I31" s="34">
        <v>71100000000</v>
      </c>
      <c r="J31" s="29" t="s">
        <v>39</v>
      </c>
      <c r="K31" s="36">
        <v>132000</v>
      </c>
      <c r="L31" s="86">
        <v>43557</v>
      </c>
      <c r="M31" s="86">
        <v>43801</v>
      </c>
      <c r="N31" s="33" t="s">
        <v>89</v>
      </c>
      <c r="O31" s="87" t="s">
        <v>42</v>
      </c>
    </row>
    <row r="32" spans="1:19" s="39" customFormat="1" ht="51" x14ac:dyDescent="0.2">
      <c r="A32" s="29">
        <v>50</v>
      </c>
      <c r="B32" s="33" t="s">
        <v>86</v>
      </c>
      <c r="C32" s="88" t="s">
        <v>86</v>
      </c>
      <c r="D32" s="33" t="s">
        <v>132</v>
      </c>
      <c r="E32" s="51" t="s">
        <v>65</v>
      </c>
      <c r="F32" s="33">
        <v>876</v>
      </c>
      <c r="G32" s="33" t="s">
        <v>38</v>
      </c>
      <c r="H32" s="33">
        <v>1</v>
      </c>
      <c r="I32" s="34">
        <v>71100000000</v>
      </c>
      <c r="J32" s="29" t="s">
        <v>39</v>
      </c>
      <c r="K32" s="106">
        <v>608640</v>
      </c>
      <c r="L32" s="86">
        <v>43586</v>
      </c>
      <c r="M32" s="86">
        <v>43771</v>
      </c>
      <c r="N32" s="33" t="s">
        <v>89</v>
      </c>
      <c r="O32" s="33" t="s">
        <v>42</v>
      </c>
    </row>
    <row r="33" spans="1:15" s="39" customFormat="1" ht="51.75" customHeight="1" x14ac:dyDescent="0.2">
      <c r="A33" s="29">
        <v>51</v>
      </c>
      <c r="B33" s="88" t="s">
        <v>86</v>
      </c>
      <c r="C33" s="88" t="s">
        <v>87</v>
      </c>
      <c r="D33" s="89" t="s">
        <v>133</v>
      </c>
      <c r="E33" s="51" t="s">
        <v>65</v>
      </c>
      <c r="F33" s="33">
        <v>876</v>
      </c>
      <c r="G33" s="33" t="s">
        <v>38</v>
      </c>
      <c r="H33" s="33">
        <v>1</v>
      </c>
      <c r="I33" s="34">
        <v>71100000000</v>
      </c>
      <c r="J33" s="29" t="s">
        <v>39</v>
      </c>
      <c r="K33" s="36">
        <v>493200</v>
      </c>
      <c r="L33" s="86">
        <v>43587</v>
      </c>
      <c r="M33" s="86">
        <v>43619</v>
      </c>
      <c r="N33" s="33" t="s">
        <v>89</v>
      </c>
      <c r="O33" s="87" t="s">
        <v>42</v>
      </c>
    </row>
    <row r="34" spans="1:15" s="39" customFormat="1" ht="51" x14ac:dyDescent="0.2">
      <c r="A34" s="29">
        <v>52</v>
      </c>
      <c r="B34" s="108" t="s">
        <v>134</v>
      </c>
      <c r="C34" s="108" t="s">
        <v>135</v>
      </c>
      <c r="D34" s="89" t="s">
        <v>136</v>
      </c>
      <c r="E34" s="51" t="s">
        <v>65</v>
      </c>
      <c r="F34" s="33">
        <v>876</v>
      </c>
      <c r="G34" s="33" t="s">
        <v>38</v>
      </c>
      <c r="H34" s="33">
        <v>1</v>
      </c>
      <c r="I34" s="34">
        <v>71100000000</v>
      </c>
      <c r="J34" s="29" t="s">
        <v>39</v>
      </c>
      <c r="K34" s="36">
        <v>1800000</v>
      </c>
      <c r="L34" s="86">
        <v>43587</v>
      </c>
      <c r="M34" s="86">
        <v>43711</v>
      </c>
      <c r="N34" s="33" t="s">
        <v>41</v>
      </c>
      <c r="O34" s="87" t="s">
        <v>42</v>
      </c>
    </row>
    <row r="35" spans="1:15" s="39" customFormat="1" ht="51" x14ac:dyDescent="0.2">
      <c r="A35" s="29">
        <v>53</v>
      </c>
      <c r="B35" s="108" t="s">
        <v>134</v>
      </c>
      <c r="C35" s="108" t="s">
        <v>135</v>
      </c>
      <c r="D35" s="89" t="s">
        <v>137</v>
      </c>
      <c r="E35" s="51" t="s">
        <v>65</v>
      </c>
      <c r="F35" s="33">
        <v>876</v>
      </c>
      <c r="G35" s="33" t="s">
        <v>38</v>
      </c>
      <c r="H35" s="33">
        <v>1</v>
      </c>
      <c r="I35" s="34">
        <v>71100000000</v>
      </c>
      <c r="J35" s="29" t="s">
        <v>39</v>
      </c>
      <c r="K35" s="36">
        <v>4800000</v>
      </c>
      <c r="L35" s="86">
        <v>43587</v>
      </c>
      <c r="M35" s="86">
        <v>43711</v>
      </c>
      <c r="N35" s="33" t="s">
        <v>41</v>
      </c>
      <c r="O35" s="87" t="s">
        <v>42</v>
      </c>
    </row>
    <row r="36" spans="1:15" s="39" customFormat="1" ht="51" x14ac:dyDescent="0.2">
      <c r="A36" s="29">
        <v>55</v>
      </c>
      <c r="B36" s="29" t="s">
        <v>34</v>
      </c>
      <c r="C36" s="30" t="s">
        <v>46</v>
      </c>
      <c r="D36" s="31" t="s">
        <v>140</v>
      </c>
      <c r="E36" s="32" t="s">
        <v>37</v>
      </c>
      <c r="F36" s="33">
        <v>876</v>
      </c>
      <c r="G36" s="33" t="s">
        <v>38</v>
      </c>
      <c r="H36" s="33">
        <v>1</v>
      </c>
      <c r="I36" s="34">
        <v>71100000000</v>
      </c>
      <c r="J36" s="164" t="s">
        <v>39</v>
      </c>
      <c r="K36" s="55">
        <v>6119108</v>
      </c>
      <c r="L36" s="37">
        <v>43556</v>
      </c>
      <c r="M36" s="31" t="s">
        <v>40</v>
      </c>
      <c r="N36" s="31" t="s">
        <v>41</v>
      </c>
      <c r="O36" s="31" t="s">
        <v>42</v>
      </c>
    </row>
    <row r="37" spans="1:15" s="50" customFormat="1" ht="51" x14ac:dyDescent="0.25">
      <c r="A37" s="29">
        <v>56</v>
      </c>
      <c r="B37" s="29" t="s">
        <v>34</v>
      </c>
      <c r="C37" s="30" t="s">
        <v>46</v>
      </c>
      <c r="D37" s="44" t="s">
        <v>141</v>
      </c>
      <c r="E37" s="45" t="s">
        <v>37</v>
      </c>
      <c r="F37" s="33">
        <v>876</v>
      </c>
      <c r="G37" s="33" t="s">
        <v>38</v>
      </c>
      <c r="H37" s="33">
        <v>1</v>
      </c>
      <c r="I37" s="34">
        <v>71100000000</v>
      </c>
      <c r="J37" s="164" t="s">
        <v>39</v>
      </c>
      <c r="K37" s="52">
        <v>20987102.399999999</v>
      </c>
      <c r="L37" s="53">
        <v>43564</v>
      </c>
      <c r="M37" s="53" t="s">
        <v>40</v>
      </c>
      <c r="N37" s="109" t="s">
        <v>49</v>
      </c>
      <c r="O37" s="40" t="s">
        <v>44</v>
      </c>
    </row>
    <row r="38" spans="1:15" s="50" customFormat="1" ht="51" x14ac:dyDescent="0.25">
      <c r="A38" s="29">
        <v>57</v>
      </c>
      <c r="B38" s="29" t="s">
        <v>34</v>
      </c>
      <c r="C38" s="30" t="s">
        <v>46</v>
      </c>
      <c r="D38" s="44" t="s">
        <v>142</v>
      </c>
      <c r="E38" s="45" t="s">
        <v>37</v>
      </c>
      <c r="F38" s="33">
        <v>876</v>
      </c>
      <c r="G38" s="33" t="s">
        <v>38</v>
      </c>
      <c r="H38" s="33">
        <v>1</v>
      </c>
      <c r="I38" s="34">
        <v>71100000000</v>
      </c>
      <c r="J38" s="164" t="s">
        <v>39</v>
      </c>
      <c r="K38" s="52">
        <v>13882274.4</v>
      </c>
      <c r="L38" s="53">
        <v>43591</v>
      </c>
      <c r="M38" s="53" t="s">
        <v>40</v>
      </c>
      <c r="N38" s="109" t="s">
        <v>41</v>
      </c>
      <c r="O38" s="40" t="s">
        <v>44</v>
      </c>
    </row>
    <row r="39" spans="1:15" s="39" customFormat="1" ht="51" x14ac:dyDescent="0.2">
      <c r="A39" s="29">
        <v>58</v>
      </c>
      <c r="B39" s="29" t="s">
        <v>34</v>
      </c>
      <c r="C39" s="30" t="s">
        <v>46</v>
      </c>
      <c r="D39" s="110" t="s">
        <v>143</v>
      </c>
      <c r="E39" s="45" t="s">
        <v>37</v>
      </c>
      <c r="F39" s="33">
        <v>876</v>
      </c>
      <c r="G39" s="33" t="s">
        <v>38</v>
      </c>
      <c r="H39" s="33">
        <v>1</v>
      </c>
      <c r="I39" s="34">
        <v>71100000000</v>
      </c>
      <c r="J39" s="164" t="s">
        <v>39</v>
      </c>
      <c r="K39" s="52">
        <v>7946659.2000000002</v>
      </c>
      <c r="L39" s="53">
        <v>43564</v>
      </c>
      <c r="M39" s="53" t="s">
        <v>40</v>
      </c>
      <c r="N39" s="109" t="s">
        <v>41</v>
      </c>
      <c r="O39" s="40" t="s">
        <v>44</v>
      </c>
    </row>
    <row r="40" spans="1:15" s="39" customFormat="1" ht="51" x14ac:dyDescent="0.2">
      <c r="A40" s="29">
        <v>59</v>
      </c>
      <c r="B40" s="29" t="s">
        <v>34</v>
      </c>
      <c r="C40" s="30" t="s">
        <v>46</v>
      </c>
      <c r="D40" s="44" t="s">
        <v>144</v>
      </c>
      <c r="E40" s="51" t="s">
        <v>37</v>
      </c>
      <c r="F40" s="33">
        <v>876</v>
      </c>
      <c r="G40" s="33" t="s">
        <v>38</v>
      </c>
      <c r="H40" s="33">
        <v>1</v>
      </c>
      <c r="I40" s="34">
        <v>71100000000</v>
      </c>
      <c r="J40" s="164" t="s">
        <v>39</v>
      </c>
      <c r="K40" s="36">
        <v>7946659.2000000002</v>
      </c>
      <c r="L40" s="53">
        <v>43561</v>
      </c>
      <c r="M40" s="53" t="s">
        <v>40</v>
      </c>
      <c r="N40" s="111" t="s">
        <v>41</v>
      </c>
      <c r="O40" s="40" t="s">
        <v>44</v>
      </c>
    </row>
    <row r="41" spans="1:15" s="39" customFormat="1" ht="51" x14ac:dyDescent="0.2">
      <c r="A41" s="29">
        <v>60</v>
      </c>
      <c r="B41" s="29" t="s">
        <v>34</v>
      </c>
      <c r="C41" s="30" t="s">
        <v>46</v>
      </c>
      <c r="D41" s="44" t="s">
        <v>145</v>
      </c>
      <c r="E41" s="51" t="s">
        <v>37</v>
      </c>
      <c r="F41" s="33">
        <v>876</v>
      </c>
      <c r="G41" s="33" t="s">
        <v>38</v>
      </c>
      <c r="H41" s="33">
        <v>1</v>
      </c>
      <c r="I41" s="34">
        <v>71100000000</v>
      </c>
      <c r="J41" s="164" t="s">
        <v>39</v>
      </c>
      <c r="K41" s="36">
        <v>7946659.2000000002</v>
      </c>
      <c r="L41" s="53">
        <v>43561</v>
      </c>
      <c r="M41" s="53" t="s">
        <v>40</v>
      </c>
      <c r="N41" s="29" t="s">
        <v>41</v>
      </c>
      <c r="O41" s="40" t="s">
        <v>44</v>
      </c>
    </row>
    <row r="42" spans="1:15" s="39" customFormat="1" ht="51" x14ac:dyDescent="0.2">
      <c r="A42" s="29">
        <v>61</v>
      </c>
      <c r="B42" s="29" t="s">
        <v>34</v>
      </c>
      <c r="C42" s="30" t="s">
        <v>46</v>
      </c>
      <c r="D42" s="44" t="s">
        <v>146</v>
      </c>
      <c r="E42" s="51" t="s">
        <v>37</v>
      </c>
      <c r="F42" s="33">
        <v>876</v>
      </c>
      <c r="G42" s="33" t="s">
        <v>38</v>
      </c>
      <c r="H42" s="33">
        <v>1</v>
      </c>
      <c r="I42" s="34">
        <v>71100000000</v>
      </c>
      <c r="J42" s="164" t="s">
        <v>39</v>
      </c>
      <c r="K42" s="36">
        <v>9649189.1999999993</v>
      </c>
      <c r="L42" s="53">
        <v>43561</v>
      </c>
      <c r="M42" s="53" t="s">
        <v>40</v>
      </c>
      <c r="N42" s="111" t="s">
        <v>41</v>
      </c>
      <c r="O42" s="40" t="s">
        <v>44</v>
      </c>
    </row>
    <row r="43" spans="1:15" s="39" customFormat="1" ht="51" x14ac:dyDescent="0.2">
      <c r="A43" s="29">
        <v>62</v>
      </c>
      <c r="B43" s="29" t="s">
        <v>34</v>
      </c>
      <c r="C43" s="30" t="s">
        <v>46</v>
      </c>
      <c r="D43" s="44" t="s">
        <v>147</v>
      </c>
      <c r="E43" s="51" t="s">
        <v>37</v>
      </c>
      <c r="F43" s="33">
        <v>876</v>
      </c>
      <c r="G43" s="33" t="s">
        <v>38</v>
      </c>
      <c r="H43" s="33">
        <v>1</v>
      </c>
      <c r="I43" s="34">
        <v>71100000000</v>
      </c>
      <c r="J43" s="164" t="s">
        <v>39</v>
      </c>
      <c r="K43" s="115">
        <v>8393492.4000000004</v>
      </c>
      <c r="L43" s="47">
        <v>43561</v>
      </c>
      <c r="M43" s="47" t="s">
        <v>40</v>
      </c>
      <c r="N43" s="48" t="s">
        <v>41</v>
      </c>
      <c r="O43" s="49" t="s">
        <v>44</v>
      </c>
    </row>
    <row r="44" spans="1:15" s="39" customFormat="1" ht="51" x14ac:dyDescent="0.2">
      <c r="A44" s="29">
        <v>63</v>
      </c>
      <c r="B44" s="29" t="s">
        <v>34</v>
      </c>
      <c r="C44" s="30" t="s">
        <v>46</v>
      </c>
      <c r="D44" s="44" t="s">
        <v>148</v>
      </c>
      <c r="E44" s="51" t="s">
        <v>37</v>
      </c>
      <c r="F44" s="33">
        <v>876</v>
      </c>
      <c r="G44" s="33" t="s">
        <v>38</v>
      </c>
      <c r="H44" s="33">
        <v>1</v>
      </c>
      <c r="I44" s="34">
        <v>71100000000</v>
      </c>
      <c r="J44" s="164" t="s">
        <v>39</v>
      </c>
      <c r="K44" s="115">
        <v>8393492.4000000004</v>
      </c>
      <c r="L44" s="47">
        <v>43561</v>
      </c>
      <c r="M44" s="47" t="s">
        <v>40</v>
      </c>
      <c r="N44" s="48" t="s">
        <v>41</v>
      </c>
      <c r="O44" s="49" t="s">
        <v>44</v>
      </c>
    </row>
    <row r="45" spans="1:15" s="119" customFormat="1" ht="51" x14ac:dyDescent="0.2">
      <c r="A45" s="29">
        <v>64</v>
      </c>
      <c r="B45" s="29" t="s">
        <v>34</v>
      </c>
      <c r="C45" s="30" t="s">
        <v>46</v>
      </c>
      <c r="D45" s="44" t="s">
        <v>149</v>
      </c>
      <c r="E45" s="51" t="s">
        <v>37</v>
      </c>
      <c r="F45" s="33">
        <v>876</v>
      </c>
      <c r="G45" s="33" t="s">
        <v>38</v>
      </c>
      <c r="H45" s="33">
        <v>1</v>
      </c>
      <c r="I45" s="34">
        <v>71100000000</v>
      </c>
      <c r="J45" s="164" t="s">
        <v>39</v>
      </c>
      <c r="K45" s="115">
        <v>7946659.2000000002</v>
      </c>
      <c r="L45" s="47">
        <v>43591</v>
      </c>
      <c r="M45" s="47" t="s">
        <v>40</v>
      </c>
      <c r="N45" s="48" t="s">
        <v>41</v>
      </c>
      <c r="O45" s="49" t="s">
        <v>44</v>
      </c>
    </row>
    <row r="46" spans="1:15" s="119" customFormat="1" ht="51" x14ac:dyDescent="0.2">
      <c r="A46" s="29">
        <v>65</v>
      </c>
      <c r="B46" s="29" t="s">
        <v>34</v>
      </c>
      <c r="C46" s="30" t="s">
        <v>46</v>
      </c>
      <c r="D46" s="44" t="s">
        <v>150</v>
      </c>
      <c r="E46" s="51" t="s">
        <v>37</v>
      </c>
      <c r="F46" s="33">
        <v>876</v>
      </c>
      <c r="G46" s="33" t="s">
        <v>38</v>
      </c>
      <c r="H46" s="33">
        <v>1</v>
      </c>
      <c r="I46" s="34">
        <v>71100000000</v>
      </c>
      <c r="J46" s="164" t="s">
        <v>39</v>
      </c>
      <c r="K46" s="36">
        <v>3345504</v>
      </c>
      <c r="L46" s="53">
        <v>43561</v>
      </c>
      <c r="M46" s="53" t="s">
        <v>40</v>
      </c>
      <c r="N46" s="29" t="s">
        <v>41</v>
      </c>
      <c r="O46" s="40" t="s">
        <v>44</v>
      </c>
    </row>
    <row r="47" spans="1:15" s="119" customFormat="1" ht="51" x14ac:dyDescent="0.2">
      <c r="A47" s="29">
        <v>66</v>
      </c>
      <c r="B47" s="30" t="s">
        <v>134</v>
      </c>
      <c r="C47" s="30" t="s">
        <v>134</v>
      </c>
      <c r="D47" s="40" t="s">
        <v>151</v>
      </c>
      <c r="E47" s="51" t="s">
        <v>37</v>
      </c>
      <c r="F47" s="33">
        <v>876</v>
      </c>
      <c r="G47" s="33" t="s">
        <v>38</v>
      </c>
      <c r="H47" s="33">
        <v>1</v>
      </c>
      <c r="I47" s="34">
        <v>71100000000</v>
      </c>
      <c r="J47" s="34" t="s">
        <v>39</v>
      </c>
      <c r="K47" s="115">
        <v>12927273.6</v>
      </c>
      <c r="L47" s="47">
        <v>43561</v>
      </c>
      <c r="M47" s="47" t="s">
        <v>40</v>
      </c>
      <c r="N47" s="48" t="s">
        <v>41</v>
      </c>
      <c r="O47" s="49" t="s">
        <v>44</v>
      </c>
    </row>
    <row r="48" spans="1:15" s="39" customFormat="1" ht="51" x14ac:dyDescent="0.2">
      <c r="A48" s="29">
        <v>67</v>
      </c>
      <c r="B48" s="30" t="s">
        <v>134</v>
      </c>
      <c r="C48" s="30" t="s">
        <v>134</v>
      </c>
      <c r="D48" s="44" t="s">
        <v>152</v>
      </c>
      <c r="E48" s="51" t="s">
        <v>37</v>
      </c>
      <c r="F48" s="33">
        <v>876</v>
      </c>
      <c r="G48" s="33" t="s">
        <v>38</v>
      </c>
      <c r="H48" s="33">
        <v>1</v>
      </c>
      <c r="I48" s="34">
        <v>71100000000</v>
      </c>
      <c r="J48" s="34" t="s">
        <v>39</v>
      </c>
      <c r="K48" s="36">
        <v>9837696</v>
      </c>
      <c r="L48" s="53">
        <v>43561</v>
      </c>
      <c r="M48" s="53" t="s">
        <v>40</v>
      </c>
      <c r="N48" s="29" t="s">
        <v>41</v>
      </c>
      <c r="O48" s="40" t="s">
        <v>44</v>
      </c>
    </row>
    <row r="49" spans="1:15" s="39" customFormat="1" ht="51" x14ac:dyDescent="0.2">
      <c r="A49" s="29">
        <v>68</v>
      </c>
      <c r="B49" s="30" t="s">
        <v>134</v>
      </c>
      <c r="C49" s="30" t="s">
        <v>134</v>
      </c>
      <c r="D49" s="44" t="s">
        <v>153</v>
      </c>
      <c r="E49" s="51" t="s">
        <v>37</v>
      </c>
      <c r="F49" s="33">
        <v>876</v>
      </c>
      <c r="G49" s="33" t="s">
        <v>38</v>
      </c>
      <c r="H49" s="33">
        <v>1</v>
      </c>
      <c r="I49" s="34">
        <v>71100000000</v>
      </c>
      <c r="J49" s="34" t="s">
        <v>39</v>
      </c>
      <c r="K49" s="120">
        <v>24353814</v>
      </c>
      <c r="L49" s="53">
        <v>43561</v>
      </c>
      <c r="M49" s="53" t="s">
        <v>40</v>
      </c>
      <c r="N49" s="29" t="s">
        <v>49</v>
      </c>
      <c r="O49" s="40" t="s">
        <v>44</v>
      </c>
    </row>
    <row r="50" spans="1:15" s="119" customFormat="1" ht="51" x14ac:dyDescent="0.2">
      <c r="A50" s="29">
        <v>69</v>
      </c>
      <c r="B50" s="30" t="s">
        <v>134</v>
      </c>
      <c r="C50" s="30" t="s">
        <v>134</v>
      </c>
      <c r="D50" s="121" t="s">
        <v>154</v>
      </c>
      <c r="E50" s="51" t="s">
        <v>37</v>
      </c>
      <c r="F50" s="33">
        <v>876</v>
      </c>
      <c r="G50" s="33" t="s">
        <v>38</v>
      </c>
      <c r="H50" s="33">
        <v>1</v>
      </c>
      <c r="I50" s="34">
        <v>71100000000</v>
      </c>
      <c r="J50" s="34" t="s">
        <v>39</v>
      </c>
      <c r="K50" s="56">
        <v>12759735.6</v>
      </c>
      <c r="L50" s="47">
        <v>43556</v>
      </c>
      <c r="M50" s="47" t="s">
        <v>40</v>
      </c>
      <c r="N50" s="48" t="s">
        <v>41</v>
      </c>
      <c r="O50" s="49" t="s">
        <v>44</v>
      </c>
    </row>
    <row r="51" spans="1:15" s="39" customFormat="1" ht="51" x14ac:dyDescent="0.2">
      <c r="A51" s="29">
        <v>70</v>
      </c>
      <c r="B51" s="30" t="s">
        <v>134</v>
      </c>
      <c r="C51" s="30" t="s">
        <v>134</v>
      </c>
      <c r="D51" s="44" t="s">
        <v>155</v>
      </c>
      <c r="E51" s="51" t="s">
        <v>37</v>
      </c>
      <c r="F51" s="33">
        <v>876</v>
      </c>
      <c r="G51" s="33" t="s">
        <v>38</v>
      </c>
      <c r="H51" s="33">
        <v>1</v>
      </c>
      <c r="I51" s="164">
        <v>71100000000</v>
      </c>
      <c r="J51" s="164" t="s">
        <v>39</v>
      </c>
      <c r="K51" s="115">
        <v>12801170.4</v>
      </c>
      <c r="L51" s="47">
        <v>43561</v>
      </c>
      <c r="M51" s="47" t="s">
        <v>40</v>
      </c>
      <c r="N51" s="48" t="s">
        <v>41</v>
      </c>
      <c r="O51" s="49" t="s">
        <v>44</v>
      </c>
    </row>
    <row r="52" spans="1:15" s="119" customFormat="1" ht="51" x14ac:dyDescent="0.2">
      <c r="A52" s="29">
        <v>71</v>
      </c>
      <c r="B52" s="30" t="s">
        <v>134</v>
      </c>
      <c r="C52" s="30" t="s">
        <v>134</v>
      </c>
      <c r="D52" s="44" t="s">
        <v>156</v>
      </c>
      <c r="E52" s="51" t="s">
        <v>37</v>
      </c>
      <c r="F52" s="33">
        <v>876</v>
      </c>
      <c r="G52" s="33" t="s">
        <v>38</v>
      </c>
      <c r="H52" s="33">
        <v>1</v>
      </c>
      <c r="I52" s="34">
        <v>71100000000</v>
      </c>
      <c r="J52" s="34" t="s">
        <v>39</v>
      </c>
      <c r="K52" s="115">
        <v>12684952.800000001</v>
      </c>
      <c r="L52" s="47">
        <v>43586</v>
      </c>
      <c r="M52" s="47" t="s">
        <v>40</v>
      </c>
      <c r="N52" s="48" t="s">
        <v>41</v>
      </c>
      <c r="O52" s="49" t="s">
        <v>44</v>
      </c>
    </row>
    <row r="53" spans="1:15" s="39" customFormat="1" ht="51" x14ac:dyDescent="0.2">
      <c r="A53" s="29">
        <v>72</v>
      </c>
      <c r="B53" s="30" t="s">
        <v>134</v>
      </c>
      <c r="C53" s="30" t="s">
        <v>134</v>
      </c>
      <c r="D53" s="123" t="s">
        <v>157</v>
      </c>
      <c r="E53" s="51" t="s">
        <v>37</v>
      </c>
      <c r="F53" s="33">
        <v>876</v>
      </c>
      <c r="G53" s="33" t="s">
        <v>38</v>
      </c>
      <c r="H53" s="33">
        <v>1</v>
      </c>
      <c r="I53" s="34">
        <v>71100000000</v>
      </c>
      <c r="J53" s="34" t="s">
        <v>39</v>
      </c>
      <c r="K53" s="52">
        <v>21716988</v>
      </c>
      <c r="L53" s="53">
        <v>43586</v>
      </c>
      <c r="M53" s="53" t="s">
        <v>40</v>
      </c>
      <c r="N53" s="109" t="s">
        <v>158</v>
      </c>
      <c r="O53" s="40" t="s">
        <v>44</v>
      </c>
    </row>
    <row r="54" spans="1:15" s="119" customFormat="1" ht="51" x14ac:dyDescent="0.2">
      <c r="A54" s="29">
        <v>73</v>
      </c>
      <c r="B54" s="30" t="s">
        <v>134</v>
      </c>
      <c r="C54" s="30" t="s">
        <v>134</v>
      </c>
      <c r="D54" s="44" t="s">
        <v>159</v>
      </c>
      <c r="E54" s="51" t="s">
        <v>37</v>
      </c>
      <c r="F54" s="33">
        <v>876</v>
      </c>
      <c r="G54" s="33" t="s">
        <v>38</v>
      </c>
      <c r="H54" s="33">
        <v>1</v>
      </c>
      <c r="I54" s="34">
        <v>71100000000</v>
      </c>
      <c r="J54" s="34" t="s">
        <v>39</v>
      </c>
      <c r="K54" s="52">
        <v>25957950</v>
      </c>
      <c r="L54" s="53">
        <v>43591</v>
      </c>
      <c r="M54" s="53" t="s">
        <v>40</v>
      </c>
      <c r="N54" s="109" t="s">
        <v>158</v>
      </c>
      <c r="O54" s="40" t="s">
        <v>44</v>
      </c>
    </row>
    <row r="55" spans="1:15" s="119" customFormat="1" ht="51" x14ac:dyDescent="0.2">
      <c r="A55" s="29">
        <v>74</v>
      </c>
      <c r="B55" s="30" t="s">
        <v>134</v>
      </c>
      <c r="C55" s="30" t="s">
        <v>134</v>
      </c>
      <c r="D55" s="44" t="s">
        <v>160</v>
      </c>
      <c r="E55" s="51" t="s">
        <v>37</v>
      </c>
      <c r="F55" s="33">
        <v>876</v>
      </c>
      <c r="G55" s="33" t="s">
        <v>38</v>
      </c>
      <c r="H55" s="33">
        <v>1</v>
      </c>
      <c r="I55" s="34">
        <v>71100000000</v>
      </c>
      <c r="J55" s="34" t="s">
        <v>39</v>
      </c>
      <c r="K55" s="115">
        <v>12396674.4</v>
      </c>
      <c r="L55" s="47">
        <v>43586</v>
      </c>
      <c r="M55" s="47" t="s">
        <v>40</v>
      </c>
      <c r="N55" s="48" t="s">
        <v>41</v>
      </c>
      <c r="O55" s="49" t="s">
        <v>44</v>
      </c>
    </row>
    <row r="56" spans="1:15" s="119" customFormat="1" ht="51" x14ac:dyDescent="0.2">
      <c r="A56" s="29">
        <v>75</v>
      </c>
      <c r="B56" s="30" t="s">
        <v>134</v>
      </c>
      <c r="C56" s="30" t="s">
        <v>134</v>
      </c>
      <c r="D56" s="44" t="s">
        <v>161</v>
      </c>
      <c r="E56" s="51" t="s">
        <v>37</v>
      </c>
      <c r="F56" s="33">
        <v>876</v>
      </c>
      <c r="G56" s="33" t="s">
        <v>38</v>
      </c>
      <c r="H56" s="33">
        <v>1</v>
      </c>
      <c r="I56" s="34">
        <v>71100000000</v>
      </c>
      <c r="J56" s="34" t="s">
        <v>39</v>
      </c>
      <c r="K56" s="52">
        <v>9927699.5999999996</v>
      </c>
      <c r="L56" s="53">
        <v>43591</v>
      </c>
      <c r="M56" s="53" t="s">
        <v>40</v>
      </c>
      <c r="N56" s="29" t="s">
        <v>41</v>
      </c>
      <c r="O56" s="40" t="s">
        <v>44</v>
      </c>
    </row>
    <row r="57" spans="1:15" s="119" customFormat="1" ht="51" x14ac:dyDescent="0.2">
      <c r="A57" s="29">
        <v>76</v>
      </c>
      <c r="B57" s="29" t="s">
        <v>34</v>
      </c>
      <c r="C57" s="30" t="s">
        <v>46</v>
      </c>
      <c r="D57" s="44" t="s">
        <v>162</v>
      </c>
      <c r="E57" s="51" t="s">
        <v>37</v>
      </c>
      <c r="F57" s="33">
        <v>876</v>
      </c>
      <c r="G57" s="33" t="s">
        <v>38</v>
      </c>
      <c r="H57" s="33">
        <v>1</v>
      </c>
      <c r="I57" s="34">
        <v>71100000000</v>
      </c>
      <c r="J57" s="34" t="s">
        <v>39</v>
      </c>
      <c r="K57" s="56">
        <v>6833289.5999999996</v>
      </c>
      <c r="L57" s="47">
        <v>43563</v>
      </c>
      <c r="M57" s="47" t="s">
        <v>40</v>
      </c>
      <c r="N57" s="48" t="s">
        <v>41</v>
      </c>
      <c r="O57" s="49" t="s">
        <v>44</v>
      </c>
    </row>
    <row r="58" spans="1:15" s="119" customFormat="1" ht="51" x14ac:dyDescent="0.2">
      <c r="A58" s="29">
        <v>77</v>
      </c>
      <c r="B58" s="29" t="s">
        <v>34</v>
      </c>
      <c r="C58" s="30" t="s">
        <v>46</v>
      </c>
      <c r="D58" s="44" t="s">
        <v>163</v>
      </c>
      <c r="E58" s="51" t="s">
        <v>37</v>
      </c>
      <c r="F58" s="33">
        <v>876</v>
      </c>
      <c r="G58" s="33" t="s">
        <v>38</v>
      </c>
      <c r="H58" s="33">
        <v>1</v>
      </c>
      <c r="I58" s="34">
        <v>71100000000</v>
      </c>
      <c r="J58" s="34" t="s">
        <v>39</v>
      </c>
      <c r="K58" s="56">
        <v>7650381.5999999996</v>
      </c>
      <c r="L58" s="47">
        <v>43563</v>
      </c>
      <c r="M58" s="47" t="s">
        <v>40</v>
      </c>
      <c r="N58" s="48" t="s">
        <v>41</v>
      </c>
      <c r="O58" s="49" t="s">
        <v>44</v>
      </c>
    </row>
    <row r="59" spans="1:15" s="119" customFormat="1" ht="51" x14ac:dyDescent="0.2">
      <c r="A59" s="29">
        <v>78</v>
      </c>
      <c r="B59" s="29" t="s">
        <v>34</v>
      </c>
      <c r="C59" s="30" t="s">
        <v>46</v>
      </c>
      <c r="D59" s="44" t="s">
        <v>164</v>
      </c>
      <c r="E59" s="51" t="s">
        <v>37</v>
      </c>
      <c r="F59" s="33">
        <v>876</v>
      </c>
      <c r="G59" s="33" t="s">
        <v>38</v>
      </c>
      <c r="H59" s="33">
        <v>1</v>
      </c>
      <c r="I59" s="34">
        <v>71100000000</v>
      </c>
      <c r="J59" s="34" t="s">
        <v>39</v>
      </c>
      <c r="K59" s="56">
        <v>11603233.199999999</v>
      </c>
      <c r="L59" s="47">
        <v>43556</v>
      </c>
      <c r="M59" s="47" t="s">
        <v>40</v>
      </c>
      <c r="N59" s="48" t="s">
        <v>41</v>
      </c>
      <c r="O59" s="49" t="s">
        <v>44</v>
      </c>
    </row>
    <row r="60" spans="1:15" s="39" customFormat="1" ht="51" x14ac:dyDescent="0.2">
      <c r="A60" s="29">
        <v>79</v>
      </c>
      <c r="B60" s="29" t="s">
        <v>34</v>
      </c>
      <c r="C60" s="30" t="s">
        <v>46</v>
      </c>
      <c r="D60" s="44" t="s">
        <v>165</v>
      </c>
      <c r="E60" s="51" t="s">
        <v>37</v>
      </c>
      <c r="F60" s="33">
        <v>876</v>
      </c>
      <c r="G60" s="33" t="s">
        <v>38</v>
      </c>
      <c r="H60" s="33">
        <v>1</v>
      </c>
      <c r="I60" s="164">
        <v>71100000000</v>
      </c>
      <c r="J60" s="164" t="s">
        <v>39</v>
      </c>
      <c r="K60" s="52">
        <v>11559030</v>
      </c>
      <c r="L60" s="53">
        <v>43563</v>
      </c>
      <c r="M60" s="53" t="s">
        <v>40</v>
      </c>
      <c r="N60" s="29" t="s">
        <v>41</v>
      </c>
      <c r="O60" s="40" t="s">
        <v>44</v>
      </c>
    </row>
    <row r="61" spans="1:15" s="39" customFormat="1" ht="51" x14ac:dyDescent="0.2">
      <c r="A61" s="29">
        <v>81</v>
      </c>
      <c r="B61" s="88" t="s">
        <v>86</v>
      </c>
      <c r="C61" s="88" t="s">
        <v>87</v>
      </c>
      <c r="D61" s="89" t="s">
        <v>170</v>
      </c>
      <c r="E61" s="51" t="s">
        <v>65</v>
      </c>
      <c r="F61" s="85">
        <v>876</v>
      </c>
      <c r="G61" s="33" t="s">
        <v>38</v>
      </c>
      <c r="H61" s="33">
        <v>1</v>
      </c>
      <c r="I61" s="34">
        <v>71100000000</v>
      </c>
      <c r="J61" s="15" t="s">
        <v>39</v>
      </c>
      <c r="K61" s="36">
        <v>1778760</v>
      </c>
      <c r="L61" s="86">
        <v>43679</v>
      </c>
      <c r="M61" s="86">
        <v>43802</v>
      </c>
      <c r="N61" s="33" t="s">
        <v>41</v>
      </c>
      <c r="O61" s="87" t="s">
        <v>42</v>
      </c>
    </row>
    <row r="62" spans="1:15" s="39" customFormat="1" ht="51" x14ac:dyDescent="0.2">
      <c r="A62" s="29">
        <v>82</v>
      </c>
      <c r="B62" s="78" t="s">
        <v>86</v>
      </c>
      <c r="C62" s="78" t="s">
        <v>87</v>
      </c>
      <c r="D62" s="29" t="s">
        <v>171</v>
      </c>
      <c r="E62" s="51" t="s">
        <v>65</v>
      </c>
      <c r="F62" s="85">
        <v>876</v>
      </c>
      <c r="G62" s="33" t="s">
        <v>38</v>
      </c>
      <c r="H62" s="33">
        <v>1</v>
      </c>
      <c r="I62" s="34">
        <v>71100000000</v>
      </c>
      <c r="J62" s="15" t="s">
        <v>39</v>
      </c>
      <c r="K62" s="36">
        <v>183600</v>
      </c>
      <c r="L62" s="86">
        <v>43710</v>
      </c>
      <c r="M62" s="86">
        <v>43803</v>
      </c>
      <c r="N62" s="33" t="s">
        <v>89</v>
      </c>
      <c r="O62" s="87" t="s">
        <v>42</v>
      </c>
    </row>
    <row r="63" spans="1:15" s="39" customFormat="1" ht="51" x14ac:dyDescent="0.2">
      <c r="A63" s="29">
        <v>84</v>
      </c>
      <c r="B63" s="74" t="s">
        <v>175</v>
      </c>
      <c r="C63" s="126" t="s">
        <v>237</v>
      </c>
      <c r="D63" s="31" t="s">
        <v>176</v>
      </c>
      <c r="E63" s="33" t="s">
        <v>65</v>
      </c>
      <c r="F63" s="85">
        <v>876</v>
      </c>
      <c r="G63" s="33" t="s">
        <v>38</v>
      </c>
      <c r="H63" s="33">
        <v>1</v>
      </c>
      <c r="I63" s="34">
        <v>71100000000</v>
      </c>
      <c r="J63" s="15" t="s">
        <v>39</v>
      </c>
      <c r="K63" s="127">
        <v>656400</v>
      </c>
      <c r="L63" s="128">
        <v>43586</v>
      </c>
      <c r="M63" s="129">
        <v>43830</v>
      </c>
      <c r="N63" s="33" t="s">
        <v>177</v>
      </c>
      <c r="O63" s="126" t="s">
        <v>42</v>
      </c>
    </row>
    <row r="64" spans="1:15" s="39" customFormat="1" ht="51" x14ac:dyDescent="0.2">
      <c r="A64" s="29">
        <v>104</v>
      </c>
      <c r="B64" s="145" t="s">
        <v>223</v>
      </c>
      <c r="C64" s="145" t="s">
        <v>224</v>
      </c>
      <c r="D64" s="146" t="s">
        <v>238</v>
      </c>
      <c r="E64" s="137" t="s">
        <v>65</v>
      </c>
      <c r="F64" s="33">
        <v>876</v>
      </c>
      <c r="G64" s="33" t="s">
        <v>38</v>
      </c>
      <c r="H64" s="33">
        <v>1</v>
      </c>
      <c r="I64" s="34">
        <v>71100000000</v>
      </c>
      <c r="J64" s="15" t="s">
        <v>39</v>
      </c>
      <c r="K64" s="127">
        <v>576000</v>
      </c>
      <c r="L64" s="128">
        <v>43740</v>
      </c>
      <c r="M64" s="129">
        <v>44186</v>
      </c>
      <c r="N64" s="33" t="s">
        <v>89</v>
      </c>
      <c r="O64" s="126" t="s">
        <v>42</v>
      </c>
    </row>
    <row r="65" spans="1:17" s="165" customFormat="1" ht="53.25" customHeight="1" x14ac:dyDescent="0.2">
      <c r="A65" s="38">
        <v>178</v>
      </c>
      <c r="B65" s="29" t="s">
        <v>34</v>
      </c>
      <c r="C65" s="30" t="s">
        <v>34</v>
      </c>
      <c r="D65" s="31" t="s">
        <v>254</v>
      </c>
      <c r="E65" s="191" t="s">
        <v>65</v>
      </c>
      <c r="F65" s="187">
        <v>876</v>
      </c>
      <c r="G65" s="187" t="s">
        <v>38</v>
      </c>
      <c r="H65" s="187">
        <v>1</v>
      </c>
      <c r="I65" s="187">
        <v>71100000000</v>
      </c>
      <c r="J65" s="188" t="s">
        <v>39</v>
      </c>
      <c r="K65" s="36">
        <v>5422348.2999999998</v>
      </c>
      <c r="L65" s="83">
        <v>43497</v>
      </c>
      <c r="M65" s="83">
        <v>43800</v>
      </c>
      <c r="N65" s="33" t="s">
        <v>41</v>
      </c>
      <c r="O65" s="33" t="s">
        <v>42</v>
      </c>
      <c r="P65" s="33" t="s">
        <v>42</v>
      </c>
      <c r="Q65" s="190"/>
    </row>
    <row r="66" spans="1:17" s="165" customFormat="1" ht="53.25" customHeight="1" x14ac:dyDescent="0.2">
      <c r="A66" s="38">
        <v>179</v>
      </c>
      <c r="B66" s="29" t="s">
        <v>34</v>
      </c>
      <c r="C66" s="30" t="s">
        <v>256</v>
      </c>
      <c r="D66" s="31" t="s">
        <v>255</v>
      </c>
      <c r="E66" s="191" t="s">
        <v>65</v>
      </c>
      <c r="F66" s="187">
        <v>876</v>
      </c>
      <c r="G66" s="187" t="s">
        <v>38</v>
      </c>
      <c r="H66" s="187">
        <v>1</v>
      </c>
      <c r="I66" s="187">
        <v>71100000000</v>
      </c>
      <c r="J66" s="188" t="s">
        <v>39</v>
      </c>
      <c r="K66" s="36">
        <v>3345504</v>
      </c>
      <c r="L66" s="83">
        <v>43497</v>
      </c>
      <c r="M66" s="83">
        <v>43800</v>
      </c>
      <c r="N66" s="33" t="s">
        <v>49</v>
      </c>
      <c r="O66" s="33" t="s">
        <v>42</v>
      </c>
      <c r="P66" s="33" t="s">
        <v>42</v>
      </c>
      <c r="Q66" s="190"/>
    </row>
    <row r="67" spans="1:17" s="165" customFormat="1" ht="53.25" customHeight="1" x14ac:dyDescent="0.2">
      <c r="A67" s="38">
        <v>180</v>
      </c>
      <c r="B67" s="29" t="s">
        <v>34</v>
      </c>
      <c r="C67" s="30" t="s">
        <v>256</v>
      </c>
      <c r="D67" s="31" t="s">
        <v>257</v>
      </c>
      <c r="E67" s="191" t="s">
        <v>65</v>
      </c>
      <c r="F67" s="187">
        <v>876</v>
      </c>
      <c r="G67" s="187" t="s">
        <v>38</v>
      </c>
      <c r="H67" s="187">
        <v>1</v>
      </c>
      <c r="I67" s="187">
        <v>71100000000</v>
      </c>
      <c r="J67" s="188" t="s">
        <v>39</v>
      </c>
      <c r="K67" s="36">
        <v>4130750.4</v>
      </c>
      <c r="L67" s="83">
        <v>43497</v>
      </c>
      <c r="M67" s="83">
        <v>43800</v>
      </c>
      <c r="N67" s="33" t="s">
        <v>49</v>
      </c>
      <c r="O67" s="33" t="s">
        <v>42</v>
      </c>
      <c r="P67" s="33" t="s">
        <v>42</v>
      </c>
      <c r="Q67" s="190"/>
    </row>
    <row r="68" spans="1:17" s="165" customFormat="1" ht="53.25" customHeight="1" x14ac:dyDescent="0.2">
      <c r="A68" s="38">
        <v>181</v>
      </c>
      <c r="B68" s="29" t="s">
        <v>34</v>
      </c>
      <c r="C68" s="30" t="s">
        <v>256</v>
      </c>
      <c r="D68" s="31" t="s">
        <v>258</v>
      </c>
      <c r="E68" s="191" t="s">
        <v>65</v>
      </c>
      <c r="F68" s="187">
        <v>876</v>
      </c>
      <c r="G68" s="187" t="s">
        <v>38</v>
      </c>
      <c r="H68" s="187">
        <v>1</v>
      </c>
      <c r="I68" s="187">
        <v>71100000000</v>
      </c>
      <c r="J68" s="188" t="s">
        <v>39</v>
      </c>
      <c r="K68" s="36">
        <v>3738127.2</v>
      </c>
      <c r="L68" s="83">
        <v>43497</v>
      </c>
      <c r="M68" s="83">
        <v>43800</v>
      </c>
      <c r="N68" s="33" t="s">
        <v>49</v>
      </c>
      <c r="O68" s="33" t="s">
        <v>42</v>
      </c>
      <c r="P68" s="33" t="s">
        <v>42</v>
      </c>
      <c r="Q68" s="190"/>
    </row>
    <row r="69" spans="1:17" s="165" customFormat="1" ht="53.25" customHeight="1" x14ac:dyDescent="0.2">
      <c r="A69" s="38">
        <v>182</v>
      </c>
      <c r="B69" s="29" t="s">
        <v>34</v>
      </c>
      <c r="C69" s="30" t="s">
        <v>256</v>
      </c>
      <c r="D69" s="31" t="s">
        <v>259</v>
      </c>
      <c r="E69" s="191" t="s">
        <v>65</v>
      </c>
      <c r="F69" s="187">
        <v>876</v>
      </c>
      <c r="G69" s="187" t="s">
        <v>38</v>
      </c>
      <c r="H69" s="187">
        <v>1</v>
      </c>
      <c r="I69" s="187">
        <v>71100000000</v>
      </c>
      <c r="J69" s="188" t="s">
        <v>39</v>
      </c>
      <c r="K69" s="36">
        <v>4941391.2</v>
      </c>
      <c r="L69" s="83">
        <v>43497</v>
      </c>
      <c r="M69" s="83">
        <v>43800</v>
      </c>
      <c r="N69" s="33" t="s">
        <v>49</v>
      </c>
      <c r="O69" s="33" t="s">
        <v>42</v>
      </c>
      <c r="P69" s="33" t="s">
        <v>42</v>
      </c>
      <c r="Q69" s="190"/>
    </row>
    <row r="70" spans="1:17" s="165" customFormat="1" ht="53.25" customHeight="1" x14ac:dyDescent="0.2">
      <c r="A70" s="38">
        <v>183</v>
      </c>
      <c r="B70" s="29" t="s">
        <v>34</v>
      </c>
      <c r="C70" s="30" t="s">
        <v>256</v>
      </c>
      <c r="D70" s="31" t="s">
        <v>260</v>
      </c>
      <c r="E70" s="192" t="s">
        <v>65</v>
      </c>
      <c r="F70" s="33">
        <v>876</v>
      </c>
      <c r="G70" s="33" t="s">
        <v>38</v>
      </c>
      <c r="H70" s="33">
        <v>1</v>
      </c>
      <c r="I70" s="33">
        <v>71100000000</v>
      </c>
      <c r="J70" s="15" t="s">
        <v>39</v>
      </c>
      <c r="K70" s="36">
        <v>3345504</v>
      </c>
      <c r="L70" s="83">
        <v>43497</v>
      </c>
      <c r="M70" s="83">
        <v>43800</v>
      </c>
      <c r="N70" s="33" t="s">
        <v>49</v>
      </c>
      <c r="O70" s="33" t="s">
        <v>42</v>
      </c>
      <c r="P70" s="33" t="s">
        <v>42</v>
      </c>
      <c r="Q70" s="190"/>
    </row>
    <row r="71" spans="1:17" s="39" customFormat="1" ht="12.75" x14ac:dyDescent="0.2">
      <c r="A71" s="193"/>
      <c r="B71" s="235"/>
      <c r="C71" s="235"/>
      <c r="D71" s="194"/>
      <c r="E71" s="236"/>
      <c r="F71" s="182"/>
      <c r="G71" s="182"/>
      <c r="H71" s="182"/>
      <c r="I71" s="237"/>
      <c r="J71" s="183"/>
      <c r="K71" s="238"/>
      <c r="L71" s="239"/>
      <c r="M71" s="240"/>
      <c r="N71" s="182"/>
      <c r="O71" s="235"/>
    </row>
    <row r="72" spans="1:17" s="39" customFormat="1" ht="12.75" x14ac:dyDescent="0.2">
      <c r="A72" s="193"/>
      <c r="B72" s="235"/>
      <c r="C72" s="235"/>
      <c r="D72" s="194"/>
      <c r="E72" s="236"/>
      <c r="F72" s="182"/>
      <c r="G72" s="182"/>
      <c r="H72" s="182"/>
      <c r="I72" s="237"/>
      <c r="J72" s="183"/>
      <c r="K72" s="238"/>
      <c r="L72" s="239"/>
      <c r="M72" s="240"/>
      <c r="N72" s="182"/>
      <c r="O72" s="235"/>
    </row>
    <row r="73" spans="1:17" s="39" customFormat="1" ht="12.75" x14ac:dyDescent="0.2">
      <c r="A73" s="193"/>
      <c r="B73" s="235"/>
      <c r="C73" s="235"/>
      <c r="D73" s="194"/>
      <c r="E73" s="236"/>
      <c r="F73" s="182"/>
      <c r="G73" s="182"/>
      <c r="H73" s="182"/>
      <c r="I73" s="237"/>
      <c r="J73" s="183"/>
      <c r="K73" s="238"/>
      <c r="L73" s="239"/>
      <c r="M73" s="240"/>
      <c r="N73" s="182"/>
      <c r="O73" s="235"/>
    </row>
    <row r="74" spans="1:17" s="39" customFormat="1" ht="12.75" x14ac:dyDescent="0.2">
      <c r="A74" s="193"/>
      <c r="B74" s="235"/>
      <c r="C74" s="235"/>
      <c r="D74" s="194"/>
      <c r="E74" s="236"/>
      <c r="F74" s="182"/>
      <c r="G74" s="182"/>
      <c r="H74" s="182"/>
      <c r="I74" s="237"/>
      <c r="J74" s="183"/>
      <c r="K74" s="238"/>
      <c r="L74" s="239"/>
      <c r="M74" s="240"/>
      <c r="N74" s="182"/>
      <c r="O74" s="235"/>
    </row>
    <row r="75" spans="1:17" s="39" customFormat="1" ht="12.75" x14ac:dyDescent="0.2">
      <c r="A75" s="193"/>
      <c r="B75" s="235"/>
      <c r="C75" s="235"/>
      <c r="D75" s="194"/>
      <c r="E75" s="236"/>
      <c r="F75" s="182"/>
      <c r="G75" s="182"/>
      <c r="H75" s="182"/>
      <c r="I75" s="237"/>
      <c r="J75" s="183"/>
      <c r="K75" s="238"/>
      <c r="L75" s="239"/>
      <c r="M75" s="240"/>
      <c r="N75" s="182"/>
      <c r="O75" s="235"/>
    </row>
    <row r="76" spans="1:17" s="39" customFormat="1" ht="12.75" x14ac:dyDescent="0.2">
      <c r="A76" s="193"/>
      <c r="B76" s="235"/>
      <c r="C76" s="235"/>
      <c r="D76" s="194"/>
      <c r="E76" s="236"/>
      <c r="F76" s="182"/>
      <c r="G76" s="182"/>
      <c r="H76" s="182"/>
      <c r="I76" s="237"/>
      <c r="J76" s="183"/>
      <c r="K76" s="238"/>
      <c r="L76" s="239"/>
      <c r="M76" s="240"/>
      <c r="N76" s="182"/>
      <c r="O76" s="235"/>
    </row>
    <row r="77" spans="1:17" s="39" customFormat="1" ht="13.5" customHeight="1" x14ac:dyDescent="0.2">
      <c r="A77" s="193"/>
      <c r="B77" s="235"/>
      <c r="C77" s="235"/>
      <c r="D77" s="194"/>
      <c r="E77" s="236"/>
      <c r="F77" s="182"/>
      <c r="G77" s="182"/>
      <c r="H77" s="182"/>
      <c r="I77" s="237"/>
      <c r="J77" s="183"/>
      <c r="K77" s="238"/>
      <c r="L77" s="239"/>
      <c r="M77" s="240"/>
      <c r="N77" s="182"/>
      <c r="O77" s="235"/>
    </row>
    <row r="78" spans="1:17" s="39" customFormat="1" ht="13.5" customHeight="1" x14ac:dyDescent="0.2">
      <c r="A78" s="193"/>
      <c r="B78" s="235"/>
      <c r="C78" s="235"/>
      <c r="D78" s="194"/>
      <c r="E78" s="236"/>
      <c r="F78" s="182"/>
      <c r="G78" s="182"/>
      <c r="H78" s="182"/>
      <c r="I78" s="237"/>
      <c r="J78" s="183"/>
      <c r="K78" s="238"/>
      <c r="L78" s="239"/>
      <c r="M78" s="240"/>
      <c r="N78" s="182"/>
      <c r="O78" s="235"/>
    </row>
    <row r="79" spans="1:17" x14ac:dyDescent="0.25">
      <c r="K79" s="171"/>
    </row>
    <row r="80" spans="1:17" s="165" customFormat="1" ht="15" customHeight="1" x14ac:dyDescent="0.2">
      <c r="K80" s="166"/>
      <c r="M80" s="167"/>
    </row>
    <row r="81" spans="1:13" s="150" customFormat="1" ht="29.25" customHeight="1" x14ac:dyDescent="0.25">
      <c r="A81" s="169" t="s">
        <v>235</v>
      </c>
      <c r="B81" s="148"/>
      <c r="C81" s="148"/>
      <c r="D81" s="148"/>
      <c r="E81" s="148"/>
      <c r="F81" s="148"/>
      <c r="G81" s="148"/>
      <c r="H81" s="148"/>
      <c r="I81" s="148"/>
      <c r="J81" s="148"/>
      <c r="K81" s="148"/>
      <c r="L81" s="148"/>
      <c r="M81" s="149"/>
    </row>
    <row r="82" spans="1:13" s="160" customFormat="1" ht="18" customHeight="1" x14ac:dyDescent="0.25">
      <c r="A82" s="151" t="s">
        <v>229</v>
      </c>
      <c r="B82" s="151"/>
      <c r="C82" s="151"/>
      <c r="D82" s="151"/>
      <c r="E82" s="151"/>
      <c r="F82" s="151"/>
      <c r="G82" s="151"/>
      <c r="H82" s="151"/>
      <c r="I82" s="151"/>
      <c r="J82" s="151"/>
      <c r="K82" s="151"/>
      <c r="L82" s="151"/>
      <c r="M82" s="152"/>
    </row>
    <row r="83" spans="1:13" s="160" customFormat="1" ht="18" customHeight="1" x14ac:dyDescent="0.25">
      <c r="A83" s="151"/>
      <c r="B83" s="151"/>
      <c r="C83" s="151"/>
      <c r="D83" s="151"/>
      <c r="E83" s="151"/>
      <c r="F83" s="151"/>
      <c r="G83" s="151"/>
      <c r="H83" s="151"/>
      <c r="I83" s="151"/>
      <c r="J83" s="151"/>
      <c r="K83" s="151"/>
      <c r="L83" s="151"/>
      <c r="M83" s="152"/>
    </row>
    <row r="84" spans="1:13" s="160" customFormat="1" ht="18" customHeight="1" x14ac:dyDescent="0.25">
      <c r="A84" s="151"/>
      <c r="B84" s="151"/>
      <c r="C84" s="151"/>
      <c r="D84" s="151"/>
      <c r="E84" s="151"/>
      <c r="F84" s="151"/>
      <c r="G84" s="151"/>
      <c r="H84" s="151"/>
      <c r="I84" s="151"/>
      <c r="J84" s="151"/>
      <c r="K84" s="151"/>
      <c r="L84" s="151"/>
      <c r="M84" s="152"/>
    </row>
    <row r="85" spans="1:13" s="160" customFormat="1" ht="11.25" customHeight="1" x14ac:dyDescent="0.25">
      <c r="A85" s="168" t="s">
        <v>230</v>
      </c>
      <c r="M85" s="161"/>
    </row>
    <row r="86" spans="1:13" s="160" customFormat="1" ht="14.25" customHeight="1" x14ac:dyDescent="0.25">
      <c r="A86" s="168" t="s">
        <v>231</v>
      </c>
      <c r="M86" s="161"/>
    </row>
  </sheetData>
  <mergeCells count="13">
    <mergeCell ref="H10:H11"/>
    <mergeCell ref="I10:J10"/>
    <mergeCell ref="K10:K11"/>
    <mergeCell ref="L10:M10"/>
    <mergeCell ref="A9:A11"/>
    <mergeCell ref="B9:B11"/>
    <mergeCell ref="C9:C11"/>
    <mergeCell ref="D9:M9"/>
    <mergeCell ref="N9:N11"/>
    <mergeCell ref="O9:O10"/>
    <mergeCell ref="D10:D11"/>
    <mergeCell ref="E10:E11"/>
    <mergeCell ref="F10:G10"/>
  </mergeCells>
  <pageMargins left="0.41" right="0.34" top="0.39" bottom="0.47244094488188981" header="0.2" footer="0.31496062992125984"/>
  <pageSetup paperSize="9" scale="59" fitToHeight="0" orientation="landscape" verticalDpi="0"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30"/>
  <sheetViews>
    <sheetView tabSelected="1" view="pageBreakPreview" topLeftCell="A31" zoomScaleNormal="70" zoomScaleSheetLayoutView="100" workbookViewId="0">
      <selection activeCell="E37" sqref="E37"/>
    </sheetView>
  </sheetViews>
  <sheetFormatPr defaultRowHeight="15" customHeight="1" x14ac:dyDescent="0.2"/>
  <cols>
    <col min="1" max="1" width="4.5703125" style="1" customWidth="1"/>
    <col min="2" max="2" width="9.7109375" style="1" customWidth="1"/>
    <col min="3" max="3" width="12.140625" style="1" customWidth="1"/>
    <col min="4" max="4" width="36.85546875" style="2" customWidth="1"/>
    <col min="5" max="5" width="29.5703125" style="1" customWidth="1"/>
    <col min="6" max="7" width="10.7109375" style="1" customWidth="1"/>
    <col min="8" max="8" width="13" style="1" customWidth="1"/>
    <col min="9" max="9" width="14.85546875" style="1" customWidth="1"/>
    <col min="10" max="10" width="15.85546875" style="1" customWidth="1"/>
    <col min="11" max="11" width="14.7109375" style="1" customWidth="1"/>
    <col min="12" max="12" width="16.42578125" style="1" customWidth="1"/>
    <col min="13" max="13" width="17.140625" style="155" customWidth="1"/>
    <col min="14" max="14" width="12.42578125" style="1" customWidth="1"/>
    <col min="15" max="15" width="9.85546875" style="1" customWidth="1"/>
    <col min="16" max="16" width="14.28515625" style="1" customWidth="1"/>
    <col min="17" max="17" width="15" style="1" customWidth="1"/>
    <col min="18" max="19" width="9.140625" style="1"/>
    <col min="20" max="20" width="23.140625" style="1" customWidth="1"/>
    <col min="21" max="16384" width="9.140625" style="1"/>
  </cols>
  <sheetData>
    <row r="1" spans="1:19" ht="15" customHeight="1" x14ac:dyDescent="0.2">
      <c r="M1" s="3"/>
    </row>
    <row r="2" spans="1:19" ht="15" customHeight="1" x14ac:dyDescent="0.2">
      <c r="A2" s="208" t="s">
        <v>0</v>
      </c>
      <c r="B2" s="208"/>
      <c r="C2" s="208"/>
      <c r="D2" s="208"/>
      <c r="E2" s="208"/>
      <c r="F2" s="208"/>
      <c r="G2" s="208"/>
      <c r="H2" s="208"/>
      <c r="I2" s="208"/>
      <c r="J2" s="208"/>
      <c r="K2" s="208"/>
      <c r="L2" s="208"/>
      <c r="M2" s="208"/>
      <c r="N2" s="208"/>
      <c r="O2" s="208"/>
    </row>
    <row r="3" spans="1:19" ht="15" customHeight="1" x14ac:dyDescent="0.2">
      <c r="A3" s="209" t="s">
        <v>1</v>
      </c>
      <c r="B3" s="209"/>
      <c r="C3" s="209"/>
      <c r="D3" s="209"/>
      <c r="E3" s="209"/>
      <c r="F3" s="209"/>
      <c r="G3" s="209"/>
      <c r="H3" s="209"/>
      <c r="I3" s="209"/>
      <c r="J3" s="209"/>
      <c r="K3" s="209"/>
      <c r="L3" s="209"/>
      <c r="M3" s="209"/>
      <c r="N3" s="209"/>
      <c r="O3" s="209"/>
      <c r="P3" s="3"/>
      <c r="Q3" s="3"/>
      <c r="R3" s="3"/>
      <c r="S3" s="3"/>
    </row>
    <row r="4" spans="1:19" ht="15" customHeight="1" x14ac:dyDescent="0.2">
      <c r="A4" s="180"/>
      <c r="B4" s="180"/>
      <c r="C4" s="180"/>
      <c r="D4" s="180"/>
      <c r="E4" s="180"/>
      <c r="F4" s="180"/>
      <c r="G4" s="180"/>
      <c r="H4" s="180"/>
      <c r="I4" s="180"/>
      <c r="J4" s="180"/>
      <c r="K4" s="180"/>
      <c r="L4" s="180"/>
      <c r="M4" s="180"/>
      <c r="N4" s="180"/>
      <c r="O4" s="180"/>
      <c r="P4" s="3"/>
      <c r="Q4" s="3"/>
      <c r="R4" s="3"/>
      <c r="S4" s="3"/>
    </row>
    <row r="5" spans="1:19" ht="15" customHeight="1" x14ac:dyDescent="0.2">
      <c r="A5" s="180"/>
      <c r="B5" s="180"/>
      <c r="C5" s="180"/>
      <c r="D5" s="180"/>
      <c r="E5" s="180"/>
      <c r="F5" s="5"/>
      <c r="H5" s="180"/>
      <c r="I5" s="180"/>
      <c r="J5" s="180"/>
      <c r="K5" s="180"/>
      <c r="L5" s="180"/>
      <c r="M5" s="180"/>
      <c r="N5" s="180"/>
      <c r="O5" s="180"/>
      <c r="P5" s="3"/>
      <c r="Q5" s="3"/>
      <c r="R5" s="3"/>
      <c r="S5" s="3"/>
    </row>
    <row r="6" spans="1:19" ht="15" customHeight="1" x14ac:dyDescent="0.2">
      <c r="A6" s="204" t="s">
        <v>2</v>
      </c>
      <c r="B6" s="204"/>
      <c r="C6" s="204"/>
      <c r="D6" s="204"/>
      <c r="E6" s="204"/>
      <c r="F6" s="204"/>
      <c r="G6" s="204"/>
      <c r="H6" s="205" t="s">
        <v>3</v>
      </c>
      <c r="I6" s="205"/>
      <c r="J6" s="205"/>
      <c r="K6" s="205"/>
      <c r="L6" s="205"/>
      <c r="M6" s="205"/>
      <c r="N6" s="205"/>
      <c r="O6" s="205"/>
      <c r="P6" s="6"/>
      <c r="Q6" s="6"/>
      <c r="R6" s="6"/>
      <c r="S6" s="3"/>
    </row>
    <row r="7" spans="1:19" ht="15" customHeight="1" x14ac:dyDescent="0.2">
      <c r="A7" s="204" t="s">
        <v>4</v>
      </c>
      <c r="B7" s="204"/>
      <c r="C7" s="204"/>
      <c r="D7" s="204"/>
      <c r="E7" s="204"/>
      <c r="F7" s="204"/>
      <c r="G7" s="204"/>
      <c r="H7" s="205" t="s">
        <v>5</v>
      </c>
      <c r="I7" s="205"/>
      <c r="J7" s="205"/>
      <c r="K7" s="205"/>
      <c r="L7" s="205"/>
      <c r="M7" s="205"/>
      <c r="N7" s="205"/>
      <c r="O7" s="205"/>
      <c r="P7" s="6"/>
      <c r="Q7" s="6"/>
      <c r="R7" s="6"/>
      <c r="S7" s="3"/>
    </row>
    <row r="8" spans="1:19" ht="15" customHeight="1" x14ac:dyDescent="0.2">
      <c r="A8" s="204" t="s">
        <v>6</v>
      </c>
      <c r="B8" s="204"/>
      <c r="C8" s="204"/>
      <c r="D8" s="204"/>
      <c r="E8" s="204"/>
      <c r="F8" s="204"/>
      <c r="G8" s="204"/>
      <c r="H8" s="205" t="s">
        <v>7</v>
      </c>
      <c r="I8" s="205"/>
      <c r="J8" s="205"/>
      <c r="K8" s="205"/>
      <c r="L8" s="205"/>
      <c r="M8" s="205"/>
      <c r="N8" s="205"/>
      <c r="O8" s="205"/>
      <c r="P8" s="6"/>
      <c r="Q8" s="6"/>
      <c r="R8" s="6"/>
      <c r="S8" s="3"/>
    </row>
    <row r="9" spans="1:19" ht="15" customHeight="1" x14ac:dyDescent="0.2">
      <c r="A9" s="206" t="s">
        <v>8</v>
      </c>
      <c r="B9" s="206"/>
      <c r="C9" s="206"/>
      <c r="D9" s="206"/>
      <c r="E9" s="206"/>
      <c r="F9" s="206"/>
      <c r="G9" s="206"/>
      <c r="H9" s="207" t="s">
        <v>9</v>
      </c>
      <c r="I9" s="207"/>
      <c r="J9" s="207"/>
      <c r="K9" s="207"/>
      <c r="L9" s="207"/>
      <c r="M9" s="207"/>
      <c r="N9" s="207"/>
      <c r="O9" s="207"/>
      <c r="P9" s="7"/>
      <c r="Q9" s="7"/>
      <c r="R9" s="7"/>
      <c r="S9" s="3"/>
    </row>
    <row r="10" spans="1:19" ht="15" customHeight="1" x14ac:dyDescent="0.2">
      <c r="A10" s="204" t="s">
        <v>10</v>
      </c>
      <c r="B10" s="204"/>
      <c r="C10" s="204"/>
      <c r="D10" s="204"/>
      <c r="E10" s="204"/>
      <c r="F10" s="204"/>
      <c r="G10" s="204"/>
      <c r="H10" s="205">
        <v>8602015464</v>
      </c>
      <c r="I10" s="205"/>
      <c r="J10" s="205"/>
      <c r="K10" s="205"/>
      <c r="L10" s="205"/>
      <c r="M10" s="205"/>
      <c r="N10" s="205"/>
      <c r="O10" s="205"/>
      <c r="P10" s="6"/>
      <c r="Q10" s="6"/>
      <c r="R10" s="6"/>
      <c r="S10" s="3"/>
    </row>
    <row r="11" spans="1:19" ht="15" customHeight="1" x14ac:dyDescent="0.2">
      <c r="A11" s="204" t="s">
        <v>11</v>
      </c>
      <c r="B11" s="204"/>
      <c r="C11" s="204"/>
      <c r="D11" s="204"/>
      <c r="E11" s="204"/>
      <c r="F11" s="204"/>
      <c r="G11" s="204"/>
      <c r="H11" s="205">
        <v>860201001</v>
      </c>
      <c r="I11" s="205"/>
      <c r="J11" s="205"/>
      <c r="K11" s="205"/>
      <c r="L11" s="205"/>
      <c r="M11" s="205"/>
      <c r="N11" s="205"/>
      <c r="O11" s="205"/>
      <c r="P11" s="6"/>
      <c r="Q11" s="6"/>
      <c r="R11" s="6"/>
      <c r="S11" s="3"/>
    </row>
    <row r="12" spans="1:19" ht="15" customHeight="1" x14ac:dyDescent="0.2">
      <c r="A12" s="204" t="s">
        <v>12</v>
      </c>
      <c r="B12" s="204"/>
      <c r="C12" s="204"/>
      <c r="D12" s="204"/>
      <c r="E12" s="204"/>
      <c r="F12" s="204"/>
      <c r="G12" s="204"/>
      <c r="H12" s="205">
        <v>71100000000</v>
      </c>
      <c r="I12" s="205">
        <v>71100000000</v>
      </c>
      <c r="J12" s="205">
        <v>71100000000</v>
      </c>
      <c r="K12" s="205">
        <v>71100000000</v>
      </c>
      <c r="L12" s="205">
        <v>71100000000</v>
      </c>
      <c r="M12" s="205">
        <v>71100000000</v>
      </c>
      <c r="N12" s="205">
        <v>71100000000</v>
      </c>
      <c r="O12" s="205">
        <v>71100000000</v>
      </c>
      <c r="P12" s="6"/>
      <c r="Q12" s="6"/>
      <c r="R12" s="6"/>
      <c r="S12" s="3"/>
    </row>
    <row r="13" spans="1:19" ht="15" customHeight="1" x14ac:dyDescent="0.2">
      <c r="A13" s="8"/>
      <c r="B13" s="8"/>
      <c r="C13" s="8"/>
      <c r="D13" s="8"/>
      <c r="E13" s="8"/>
      <c r="F13" s="8"/>
      <c r="G13" s="8"/>
      <c r="H13" s="8"/>
      <c r="I13" s="8"/>
      <c r="J13" s="8"/>
      <c r="K13" s="8"/>
      <c r="L13" s="8"/>
      <c r="M13" s="8"/>
      <c r="N13" s="8"/>
      <c r="O13" s="9"/>
      <c r="P13" s="3"/>
      <c r="Q13" s="3"/>
      <c r="R13" s="3"/>
      <c r="S13" s="3"/>
    </row>
    <row r="14" spans="1:19" ht="22.5" customHeight="1" x14ac:dyDescent="0.2">
      <c r="A14" s="210" t="s">
        <v>13</v>
      </c>
      <c r="B14" s="210" t="s">
        <v>14</v>
      </c>
      <c r="C14" s="210" t="s">
        <v>15</v>
      </c>
      <c r="D14" s="213" t="s">
        <v>16</v>
      </c>
      <c r="E14" s="214"/>
      <c r="F14" s="214"/>
      <c r="G14" s="214"/>
      <c r="H14" s="214"/>
      <c r="I14" s="214"/>
      <c r="J14" s="214"/>
      <c r="K14" s="214"/>
      <c r="L14" s="214"/>
      <c r="M14" s="215"/>
      <c r="N14" s="216" t="s">
        <v>17</v>
      </c>
      <c r="O14" s="217" t="s">
        <v>18</v>
      </c>
      <c r="P14" s="10"/>
      <c r="Q14" s="10"/>
    </row>
    <row r="15" spans="1:19" ht="67.5" customHeight="1" x14ac:dyDescent="0.2">
      <c r="A15" s="211"/>
      <c r="B15" s="211"/>
      <c r="C15" s="211"/>
      <c r="D15" s="210" t="s">
        <v>19</v>
      </c>
      <c r="E15" s="221" t="s">
        <v>20</v>
      </c>
      <c r="F15" s="223" t="s">
        <v>21</v>
      </c>
      <c r="G15" s="224"/>
      <c r="H15" s="225" t="s">
        <v>22</v>
      </c>
      <c r="I15" s="227" t="s">
        <v>23</v>
      </c>
      <c r="J15" s="228"/>
      <c r="K15" s="229" t="s">
        <v>233</v>
      </c>
      <c r="L15" s="219" t="s">
        <v>24</v>
      </c>
      <c r="M15" s="220"/>
      <c r="N15" s="216"/>
      <c r="O15" s="218"/>
    </row>
    <row r="16" spans="1:19" ht="75" customHeight="1" x14ac:dyDescent="0.2">
      <c r="A16" s="212"/>
      <c r="B16" s="212"/>
      <c r="C16" s="212"/>
      <c r="D16" s="211"/>
      <c r="E16" s="222"/>
      <c r="F16" s="11" t="s">
        <v>25</v>
      </c>
      <c r="G16" s="11" t="s">
        <v>26</v>
      </c>
      <c r="H16" s="226"/>
      <c r="I16" s="11" t="s">
        <v>27</v>
      </c>
      <c r="J16" s="11" t="s">
        <v>26</v>
      </c>
      <c r="K16" s="230"/>
      <c r="L16" s="12" t="s">
        <v>28</v>
      </c>
      <c r="M16" s="13" t="s">
        <v>29</v>
      </c>
      <c r="N16" s="216"/>
      <c r="O16" s="14" t="s">
        <v>30</v>
      </c>
      <c r="P16" s="15" t="s">
        <v>31</v>
      </c>
      <c r="Q16" s="16" t="s">
        <v>32</v>
      </c>
    </row>
    <row r="17" spans="1:19" ht="20.45" customHeight="1" x14ac:dyDescent="0.2">
      <c r="A17" s="17">
        <v>1</v>
      </c>
      <c r="B17" s="17">
        <v>2</v>
      </c>
      <c r="C17" s="18">
        <v>3</v>
      </c>
      <c r="D17" s="18">
        <v>4</v>
      </c>
      <c r="E17" s="17">
        <v>5</v>
      </c>
      <c r="F17" s="19">
        <v>6</v>
      </c>
      <c r="G17" s="19">
        <v>7</v>
      </c>
      <c r="H17" s="18">
        <v>8</v>
      </c>
      <c r="I17" s="18">
        <v>9</v>
      </c>
      <c r="J17" s="17">
        <v>10</v>
      </c>
      <c r="K17" s="17">
        <v>11</v>
      </c>
      <c r="L17" s="20">
        <v>12</v>
      </c>
      <c r="M17" s="20">
        <v>13</v>
      </c>
      <c r="N17" s="17">
        <v>14</v>
      </c>
      <c r="O17" s="17">
        <v>15</v>
      </c>
      <c r="P17" s="17">
        <v>16</v>
      </c>
      <c r="Q17" s="17">
        <v>17</v>
      </c>
    </row>
    <row r="18" spans="1:19" s="39" customFormat="1" ht="51" x14ac:dyDescent="0.2">
      <c r="A18" s="28">
        <v>1</v>
      </c>
      <c r="B18" s="29" t="s">
        <v>34</v>
      </c>
      <c r="C18" s="30" t="s">
        <v>35</v>
      </c>
      <c r="D18" s="31" t="s">
        <v>36</v>
      </c>
      <c r="E18" s="32" t="s">
        <v>37</v>
      </c>
      <c r="F18" s="33">
        <v>876</v>
      </c>
      <c r="G18" s="33" t="s">
        <v>38</v>
      </c>
      <c r="H18" s="33">
        <v>1</v>
      </c>
      <c r="I18" s="34">
        <v>71100000000</v>
      </c>
      <c r="J18" s="35" t="s">
        <v>39</v>
      </c>
      <c r="K18" s="36">
        <v>4941391.2</v>
      </c>
      <c r="L18" s="37">
        <v>43497</v>
      </c>
      <c r="M18" s="31" t="s">
        <v>40</v>
      </c>
      <c r="N18" s="31" t="s">
        <v>41</v>
      </c>
      <c r="O18" s="31" t="s">
        <v>42</v>
      </c>
      <c r="P18" s="31" t="s">
        <v>42</v>
      </c>
      <c r="Q18" s="38"/>
    </row>
    <row r="19" spans="1:19" s="66" customFormat="1" ht="50.25" customHeight="1" x14ac:dyDescent="0.25">
      <c r="A19" s="59">
        <v>16</v>
      </c>
      <c r="B19" s="68" t="s">
        <v>236</v>
      </c>
      <c r="C19" s="68" t="s">
        <v>236</v>
      </c>
      <c r="D19" s="71" t="s">
        <v>270</v>
      </c>
      <c r="E19" s="51" t="s">
        <v>271</v>
      </c>
      <c r="F19" s="33">
        <v>876</v>
      </c>
      <c r="G19" s="33" t="s">
        <v>38</v>
      </c>
      <c r="H19" s="33">
        <v>1</v>
      </c>
      <c r="I19" s="34">
        <v>71100000000</v>
      </c>
      <c r="J19" s="15" t="s">
        <v>39</v>
      </c>
      <c r="K19" s="62">
        <v>45584121.600000001</v>
      </c>
      <c r="L19" s="63">
        <v>43497</v>
      </c>
      <c r="M19" s="69">
        <v>43676</v>
      </c>
      <c r="N19" s="15" t="s">
        <v>118</v>
      </c>
      <c r="O19" s="20" t="s">
        <v>80</v>
      </c>
      <c r="P19" s="65"/>
      <c r="Q19" s="65"/>
    </row>
    <row r="20" spans="1:19" ht="51" x14ac:dyDescent="0.2">
      <c r="A20" s="231">
        <v>18</v>
      </c>
      <c r="B20" s="78" t="s">
        <v>67</v>
      </c>
      <c r="C20" s="195" t="s">
        <v>67</v>
      </c>
      <c r="D20" s="196" t="s">
        <v>68</v>
      </c>
      <c r="E20" s="196" t="s">
        <v>69</v>
      </c>
      <c r="F20" s="196">
        <v>876</v>
      </c>
      <c r="G20" s="196" t="s">
        <v>66</v>
      </c>
      <c r="H20" s="196">
        <v>1</v>
      </c>
      <c r="I20" s="197">
        <v>71100000000</v>
      </c>
      <c r="J20" s="181" t="s">
        <v>39</v>
      </c>
      <c r="K20" s="198">
        <v>1920000</v>
      </c>
      <c r="L20" s="199" t="s">
        <v>262</v>
      </c>
      <c r="M20" s="199" t="s">
        <v>71</v>
      </c>
      <c r="N20" s="181" t="s">
        <v>261</v>
      </c>
      <c r="O20" s="195" t="s">
        <v>42</v>
      </c>
      <c r="P20" s="200" t="s">
        <v>42</v>
      </c>
      <c r="Q20" s="202"/>
      <c r="R20" s="201"/>
      <c r="S20" s="201"/>
    </row>
    <row r="21" spans="1:19" s="82" customFormat="1" ht="65.25" customHeight="1" x14ac:dyDescent="0.25">
      <c r="A21" s="29">
        <v>174</v>
      </c>
      <c r="B21" s="29" t="s">
        <v>246</v>
      </c>
      <c r="C21" s="29" t="s">
        <v>203</v>
      </c>
      <c r="D21" s="31" t="s">
        <v>247</v>
      </c>
      <c r="E21" s="29" t="s">
        <v>65</v>
      </c>
      <c r="F21" s="33">
        <v>876</v>
      </c>
      <c r="G21" s="33" t="s">
        <v>38</v>
      </c>
      <c r="H21" s="33">
        <v>1</v>
      </c>
      <c r="I21" s="33">
        <v>71100000000</v>
      </c>
      <c r="J21" s="15" t="s">
        <v>39</v>
      </c>
      <c r="K21" s="36">
        <v>235688.58</v>
      </c>
      <c r="L21" s="83">
        <v>43497</v>
      </c>
      <c r="M21" s="83">
        <v>43800</v>
      </c>
      <c r="N21" s="33" t="s">
        <v>118</v>
      </c>
      <c r="O21" s="33" t="s">
        <v>80</v>
      </c>
      <c r="P21" s="61"/>
      <c r="Q21" s="61"/>
    </row>
    <row r="22" spans="1:19" s="165" customFormat="1" ht="53.25" customHeight="1" x14ac:dyDescent="0.2">
      <c r="A22" s="38">
        <v>178</v>
      </c>
      <c r="B22" s="29" t="s">
        <v>34</v>
      </c>
      <c r="C22" s="30" t="s">
        <v>34</v>
      </c>
      <c r="D22" s="31" t="s">
        <v>254</v>
      </c>
      <c r="E22" s="191" t="s">
        <v>65</v>
      </c>
      <c r="F22" s="187">
        <v>876</v>
      </c>
      <c r="G22" s="187" t="s">
        <v>38</v>
      </c>
      <c r="H22" s="187">
        <v>1</v>
      </c>
      <c r="I22" s="187">
        <v>71100000000</v>
      </c>
      <c r="J22" s="188" t="s">
        <v>39</v>
      </c>
      <c r="K22" s="36">
        <v>5422348.2999999998</v>
      </c>
      <c r="L22" s="83">
        <v>43497</v>
      </c>
      <c r="M22" s="83">
        <v>43800</v>
      </c>
      <c r="N22" s="33" t="s">
        <v>41</v>
      </c>
      <c r="O22" s="33" t="s">
        <v>42</v>
      </c>
      <c r="P22" s="33" t="s">
        <v>42</v>
      </c>
      <c r="Q22" s="190"/>
    </row>
    <row r="23" spans="1:19" s="165" customFormat="1" ht="53.25" customHeight="1" x14ac:dyDescent="0.2">
      <c r="A23" s="38">
        <v>179</v>
      </c>
      <c r="B23" s="29" t="s">
        <v>34</v>
      </c>
      <c r="C23" s="30" t="s">
        <v>256</v>
      </c>
      <c r="D23" s="31" t="s">
        <v>255</v>
      </c>
      <c r="E23" s="191" t="s">
        <v>65</v>
      </c>
      <c r="F23" s="187">
        <v>876</v>
      </c>
      <c r="G23" s="187" t="s">
        <v>38</v>
      </c>
      <c r="H23" s="187">
        <v>1</v>
      </c>
      <c r="I23" s="187">
        <v>71100000000</v>
      </c>
      <c r="J23" s="188" t="s">
        <v>39</v>
      </c>
      <c r="K23" s="36">
        <v>3345504</v>
      </c>
      <c r="L23" s="83">
        <v>43497</v>
      </c>
      <c r="M23" s="83">
        <v>43800</v>
      </c>
      <c r="N23" s="33" t="s">
        <v>49</v>
      </c>
      <c r="O23" s="33" t="s">
        <v>42</v>
      </c>
      <c r="P23" s="33" t="s">
        <v>42</v>
      </c>
      <c r="Q23" s="190"/>
    </row>
    <row r="24" spans="1:19" s="165" customFormat="1" ht="53.25" customHeight="1" x14ac:dyDescent="0.2">
      <c r="A24" s="38">
        <v>180</v>
      </c>
      <c r="B24" s="29" t="s">
        <v>34</v>
      </c>
      <c r="C24" s="30" t="s">
        <v>256</v>
      </c>
      <c r="D24" s="31" t="s">
        <v>257</v>
      </c>
      <c r="E24" s="191" t="s">
        <v>65</v>
      </c>
      <c r="F24" s="187">
        <v>876</v>
      </c>
      <c r="G24" s="187" t="s">
        <v>38</v>
      </c>
      <c r="H24" s="187">
        <v>1</v>
      </c>
      <c r="I24" s="187">
        <v>71100000000</v>
      </c>
      <c r="J24" s="188" t="s">
        <v>39</v>
      </c>
      <c r="K24" s="36">
        <v>4130750.4</v>
      </c>
      <c r="L24" s="83">
        <v>43497</v>
      </c>
      <c r="M24" s="83">
        <v>43800</v>
      </c>
      <c r="N24" s="33" t="s">
        <v>49</v>
      </c>
      <c r="O24" s="33" t="s">
        <v>42</v>
      </c>
      <c r="P24" s="33" t="s">
        <v>42</v>
      </c>
      <c r="Q24" s="190"/>
    </row>
    <row r="25" spans="1:19" s="165" customFormat="1" ht="53.25" customHeight="1" x14ac:dyDescent="0.2">
      <c r="A25" s="38">
        <v>181</v>
      </c>
      <c r="B25" s="29" t="s">
        <v>34</v>
      </c>
      <c r="C25" s="30" t="s">
        <v>256</v>
      </c>
      <c r="D25" s="31" t="s">
        <v>258</v>
      </c>
      <c r="E25" s="191" t="s">
        <v>65</v>
      </c>
      <c r="F25" s="187">
        <v>876</v>
      </c>
      <c r="G25" s="187" t="s">
        <v>38</v>
      </c>
      <c r="H25" s="187">
        <v>1</v>
      </c>
      <c r="I25" s="187">
        <v>71100000000</v>
      </c>
      <c r="J25" s="188" t="s">
        <v>39</v>
      </c>
      <c r="K25" s="36">
        <v>3738127.2</v>
      </c>
      <c r="L25" s="83">
        <v>43497</v>
      </c>
      <c r="M25" s="83">
        <v>43800</v>
      </c>
      <c r="N25" s="33" t="s">
        <v>49</v>
      </c>
      <c r="O25" s="33" t="s">
        <v>42</v>
      </c>
      <c r="P25" s="33" t="s">
        <v>42</v>
      </c>
      <c r="Q25" s="190"/>
    </row>
    <row r="26" spans="1:19" s="165" customFormat="1" ht="53.25" customHeight="1" x14ac:dyDescent="0.2">
      <c r="A26" s="38">
        <v>182</v>
      </c>
      <c r="B26" s="29" t="s">
        <v>34</v>
      </c>
      <c r="C26" s="30" t="s">
        <v>256</v>
      </c>
      <c r="D26" s="31" t="s">
        <v>259</v>
      </c>
      <c r="E26" s="191" t="s">
        <v>65</v>
      </c>
      <c r="F26" s="187">
        <v>876</v>
      </c>
      <c r="G26" s="187" t="s">
        <v>38</v>
      </c>
      <c r="H26" s="187">
        <v>1</v>
      </c>
      <c r="I26" s="187">
        <v>71100000000</v>
      </c>
      <c r="J26" s="188" t="s">
        <v>39</v>
      </c>
      <c r="K26" s="36">
        <v>4941391.2</v>
      </c>
      <c r="L26" s="83">
        <v>43497</v>
      </c>
      <c r="M26" s="83">
        <v>43800</v>
      </c>
      <c r="N26" s="33" t="s">
        <v>49</v>
      </c>
      <c r="O26" s="33" t="s">
        <v>42</v>
      </c>
      <c r="P26" s="33" t="s">
        <v>42</v>
      </c>
      <c r="Q26" s="190"/>
    </row>
    <row r="27" spans="1:19" s="165" customFormat="1" ht="53.25" customHeight="1" x14ac:dyDescent="0.2">
      <c r="A27" s="38">
        <v>183</v>
      </c>
      <c r="B27" s="29" t="s">
        <v>34</v>
      </c>
      <c r="C27" s="30" t="s">
        <v>256</v>
      </c>
      <c r="D27" s="31" t="s">
        <v>260</v>
      </c>
      <c r="E27" s="192" t="s">
        <v>65</v>
      </c>
      <c r="F27" s="33">
        <v>876</v>
      </c>
      <c r="G27" s="33" t="s">
        <v>38</v>
      </c>
      <c r="H27" s="33">
        <v>1</v>
      </c>
      <c r="I27" s="33">
        <v>71100000000</v>
      </c>
      <c r="J27" s="15" t="s">
        <v>39</v>
      </c>
      <c r="K27" s="36">
        <v>3345504</v>
      </c>
      <c r="L27" s="83">
        <v>43497</v>
      </c>
      <c r="M27" s="83">
        <v>43800</v>
      </c>
      <c r="N27" s="33" t="s">
        <v>49</v>
      </c>
      <c r="O27" s="33" t="s">
        <v>42</v>
      </c>
      <c r="P27" s="33" t="s">
        <v>42</v>
      </c>
      <c r="Q27" s="190"/>
    </row>
    <row r="28" spans="1:19" s="165" customFormat="1" ht="53.25" customHeight="1" x14ac:dyDescent="0.2">
      <c r="A28" s="38">
        <v>184</v>
      </c>
      <c r="B28" s="203" t="s">
        <v>266</v>
      </c>
      <c r="C28" s="203" t="s">
        <v>266</v>
      </c>
      <c r="D28" s="31" t="s">
        <v>272</v>
      </c>
      <c r="E28" s="192" t="s">
        <v>65</v>
      </c>
      <c r="F28" s="33">
        <v>876</v>
      </c>
      <c r="G28" s="33" t="s">
        <v>38</v>
      </c>
      <c r="H28" s="33">
        <v>1</v>
      </c>
      <c r="I28" s="33">
        <v>71100000000</v>
      </c>
      <c r="J28" s="15" t="s">
        <v>39</v>
      </c>
      <c r="K28" s="36">
        <v>7200000</v>
      </c>
      <c r="L28" s="83">
        <v>43498</v>
      </c>
      <c r="M28" s="83">
        <v>43801</v>
      </c>
      <c r="N28" s="33" t="s">
        <v>89</v>
      </c>
      <c r="O28" s="33" t="s">
        <v>42</v>
      </c>
      <c r="P28" s="33"/>
      <c r="Q28" s="190"/>
    </row>
    <row r="29" spans="1:19" s="165" customFormat="1" ht="53.25" customHeight="1" x14ac:dyDescent="0.2">
      <c r="A29" s="38">
        <v>185</v>
      </c>
      <c r="B29" s="29" t="s">
        <v>267</v>
      </c>
      <c r="C29" s="29" t="s">
        <v>267</v>
      </c>
      <c r="D29" s="31" t="s">
        <v>264</v>
      </c>
      <c r="E29" s="192" t="s">
        <v>65</v>
      </c>
      <c r="F29" s="33">
        <v>876</v>
      </c>
      <c r="G29" s="33" t="s">
        <v>38</v>
      </c>
      <c r="H29" s="33">
        <v>1</v>
      </c>
      <c r="I29" s="33">
        <v>71100000000</v>
      </c>
      <c r="J29" s="15" t="s">
        <v>39</v>
      </c>
      <c r="K29" s="36">
        <v>502525.5</v>
      </c>
      <c r="L29" s="83">
        <v>43498</v>
      </c>
      <c r="M29" s="83">
        <v>43801</v>
      </c>
      <c r="N29" s="33" t="s">
        <v>89</v>
      </c>
      <c r="O29" s="33" t="s">
        <v>42</v>
      </c>
      <c r="P29" s="33"/>
      <c r="Q29" s="190"/>
    </row>
    <row r="30" spans="1:19" s="165" customFormat="1" ht="53.25" customHeight="1" x14ac:dyDescent="0.2">
      <c r="A30" s="38">
        <v>186</v>
      </c>
      <c r="B30" s="29" t="s">
        <v>268</v>
      </c>
      <c r="C30" s="30" t="s">
        <v>269</v>
      </c>
      <c r="D30" s="31" t="s">
        <v>265</v>
      </c>
      <c r="E30" s="192" t="s">
        <v>65</v>
      </c>
      <c r="F30" s="33">
        <v>876</v>
      </c>
      <c r="G30" s="33" t="s">
        <v>38</v>
      </c>
      <c r="H30" s="33">
        <v>1</v>
      </c>
      <c r="I30" s="33">
        <v>71100000000</v>
      </c>
      <c r="J30" s="15" t="s">
        <v>39</v>
      </c>
      <c r="K30" s="36">
        <v>5611644</v>
      </c>
      <c r="L30" s="83">
        <v>43498</v>
      </c>
      <c r="M30" s="83">
        <v>43801</v>
      </c>
      <c r="N30" s="33" t="s">
        <v>41</v>
      </c>
      <c r="O30" s="33" t="s">
        <v>42</v>
      </c>
      <c r="P30" s="33"/>
      <c r="Q30" s="190"/>
    </row>
    <row r="31" spans="1:19" s="165" customFormat="1" ht="76.5" x14ac:dyDescent="0.2">
      <c r="A31" s="190">
        <v>187</v>
      </c>
      <c r="B31" s="29" t="s">
        <v>57</v>
      </c>
      <c r="C31" s="29" t="s">
        <v>57</v>
      </c>
      <c r="D31" s="31" t="s">
        <v>273</v>
      </c>
      <c r="E31" s="192" t="s">
        <v>65</v>
      </c>
      <c r="F31" s="33">
        <v>876</v>
      </c>
      <c r="G31" s="33" t="s">
        <v>38</v>
      </c>
      <c r="H31" s="33">
        <v>1</v>
      </c>
      <c r="I31" s="33">
        <v>71100000000</v>
      </c>
      <c r="J31" s="15" t="s">
        <v>39</v>
      </c>
      <c r="K31" s="36">
        <v>1229446.8</v>
      </c>
      <c r="L31" s="83">
        <v>43498</v>
      </c>
      <c r="M31" s="83">
        <v>43801</v>
      </c>
      <c r="N31" s="33" t="s">
        <v>41</v>
      </c>
      <c r="O31" s="33" t="s">
        <v>42</v>
      </c>
      <c r="P31" s="33"/>
      <c r="Q31" s="190"/>
    </row>
    <row r="32" spans="1:19" s="82" customFormat="1" ht="65.25" customHeight="1" x14ac:dyDescent="0.25">
      <c r="A32" s="59">
        <v>20</v>
      </c>
      <c r="B32" s="60" t="s">
        <v>76</v>
      </c>
      <c r="C32" s="80" t="s">
        <v>76</v>
      </c>
      <c r="D32" s="81" t="s">
        <v>77</v>
      </c>
      <c r="E32" s="51" t="s">
        <v>65</v>
      </c>
      <c r="F32" s="241" t="s">
        <v>276</v>
      </c>
      <c r="G32" s="33"/>
      <c r="H32" s="33"/>
      <c r="I32" s="34"/>
      <c r="J32" s="15"/>
      <c r="K32" s="62"/>
      <c r="L32" s="63"/>
      <c r="M32" s="63"/>
      <c r="N32" s="15"/>
      <c r="O32" s="20"/>
      <c r="P32" s="61"/>
      <c r="Q32" s="61"/>
    </row>
    <row r="33" spans="1:17" s="165" customFormat="1" ht="63.75" customHeight="1" x14ac:dyDescent="0.2">
      <c r="A33" s="190">
        <v>188</v>
      </c>
      <c r="B33" s="72" t="s">
        <v>172</v>
      </c>
      <c r="C33" s="72" t="s">
        <v>172</v>
      </c>
      <c r="D33" s="31" t="s">
        <v>277</v>
      </c>
      <c r="E33" s="192" t="s">
        <v>65</v>
      </c>
      <c r="F33" s="33">
        <v>876</v>
      </c>
      <c r="G33" s="33" t="s">
        <v>38</v>
      </c>
      <c r="H33" s="33">
        <v>1</v>
      </c>
      <c r="I33" s="33">
        <v>71100000000</v>
      </c>
      <c r="J33" s="15" t="s">
        <v>39</v>
      </c>
      <c r="K33" s="52">
        <v>195780</v>
      </c>
      <c r="L33" s="83">
        <v>43499</v>
      </c>
      <c r="M33" s="83">
        <v>43620</v>
      </c>
      <c r="N33" s="33" t="s">
        <v>118</v>
      </c>
      <c r="O33" s="33" t="s">
        <v>80</v>
      </c>
      <c r="P33" s="33"/>
      <c r="Q33" s="190"/>
    </row>
    <row r="34" spans="1:17" ht="15" customHeight="1" x14ac:dyDescent="0.2">
      <c r="D34" s="1"/>
      <c r="M34" s="3"/>
    </row>
    <row r="35" spans="1:17" ht="15" customHeight="1" x14ac:dyDescent="0.2">
      <c r="D35" s="1"/>
      <c r="M35" s="3"/>
    </row>
    <row r="36" spans="1:17" ht="15" customHeight="1" x14ac:dyDescent="0.2">
      <c r="D36" s="1"/>
      <c r="M36" s="3"/>
    </row>
    <row r="37" spans="1:17" ht="15" customHeight="1" x14ac:dyDescent="0.2">
      <c r="D37" s="1"/>
      <c r="M37" s="3"/>
    </row>
    <row r="38" spans="1:17" ht="15" customHeight="1" x14ac:dyDescent="0.2">
      <c r="D38" s="1"/>
      <c r="M38" s="3"/>
    </row>
    <row r="39" spans="1:17" ht="15" customHeight="1" x14ac:dyDescent="0.2">
      <c r="D39" s="1"/>
      <c r="M39" s="3"/>
    </row>
    <row r="40" spans="1:17" ht="15" customHeight="1" x14ac:dyDescent="0.2">
      <c r="D40" s="1"/>
      <c r="M40" s="3"/>
    </row>
    <row r="41" spans="1:17" ht="15" customHeight="1" x14ac:dyDescent="0.2">
      <c r="D41" s="1"/>
      <c r="M41" s="3"/>
    </row>
    <row r="42" spans="1:17" ht="15" customHeight="1" x14ac:dyDescent="0.2">
      <c r="D42" s="1"/>
      <c r="M42" s="3"/>
    </row>
    <row r="43" spans="1:17" ht="15" customHeight="1" x14ac:dyDescent="0.2">
      <c r="D43" s="1"/>
      <c r="M43" s="3"/>
    </row>
    <row r="44" spans="1:17" ht="15" customHeight="1" x14ac:dyDescent="0.2">
      <c r="D44" s="1"/>
      <c r="M44" s="3"/>
    </row>
    <row r="45" spans="1:17" ht="15" customHeight="1" x14ac:dyDescent="0.2">
      <c r="D45" s="1"/>
      <c r="M45" s="3"/>
    </row>
    <row r="46" spans="1:17" ht="15" customHeight="1" x14ac:dyDescent="0.2">
      <c r="D46" s="1"/>
      <c r="M46" s="3"/>
    </row>
    <row r="47" spans="1:17" ht="15" customHeight="1" x14ac:dyDescent="0.2">
      <c r="D47" s="1"/>
      <c r="M47" s="3"/>
    </row>
    <row r="48" spans="1:17" ht="15" customHeight="1" x14ac:dyDescent="0.2">
      <c r="D48" s="1"/>
      <c r="M48" s="3"/>
    </row>
    <row r="49" spans="13:13" s="1" customFormat="1" ht="15" customHeight="1" x14ac:dyDescent="0.2">
      <c r="M49" s="3"/>
    </row>
    <row r="50" spans="13:13" s="1" customFormat="1" ht="15" customHeight="1" x14ac:dyDescent="0.2">
      <c r="M50" s="3"/>
    </row>
    <row r="51" spans="13:13" s="1" customFormat="1" ht="15" customHeight="1" x14ac:dyDescent="0.2">
      <c r="M51" s="3"/>
    </row>
    <row r="52" spans="13:13" s="1" customFormat="1" ht="15" customHeight="1" x14ac:dyDescent="0.2">
      <c r="M52" s="3"/>
    </row>
    <row r="53" spans="13:13" s="1" customFormat="1" ht="15" customHeight="1" x14ac:dyDescent="0.2">
      <c r="M53" s="3"/>
    </row>
    <row r="54" spans="13:13" s="1" customFormat="1" ht="15" customHeight="1" x14ac:dyDescent="0.2">
      <c r="M54" s="3"/>
    </row>
    <row r="55" spans="13:13" s="1" customFormat="1" ht="15" customHeight="1" x14ac:dyDescent="0.2">
      <c r="M55" s="3"/>
    </row>
    <row r="56" spans="13:13" s="1" customFormat="1" ht="15" customHeight="1" x14ac:dyDescent="0.2">
      <c r="M56" s="3"/>
    </row>
    <row r="57" spans="13:13" s="1" customFormat="1" ht="15" customHeight="1" x14ac:dyDescent="0.2">
      <c r="M57" s="3"/>
    </row>
    <row r="58" spans="13:13" s="1" customFormat="1" ht="15" customHeight="1" x14ac:dyDescent="0.2">
      <c r="M58" s="3"/>
    </row>
    <row r="59" spans="13:13" s="1" customFormat="1" ht="15" customHeight="1" x14ac:dyDescent="0.2">
      <c r="M59" s="3"/>
    </row>
    <row r="60" spans="13:13" s="1" customFormat="1" ht="15" customHeight="1" x14ac:dyDescent="0.2">
      <c r="M60" s="3"/>
    </row>
    <row r="61" spans="13:13" s="1" customFormat="1" ht="15" customHeight="1" x14ac:dyDescent="0.2">
      <c r="M61" s="3"/>
    </row>
    <row r="62" spans="13:13" s="1" customFormat="1" ht="15" customHeight="1" x14ac:dyDescent="0.2">
      <c r="M62" s="3"/>
    </row>
    <row r="63" spans="13:13" s="1" customFormat="1" ht="15" customHeight="1" x14ac:dyDescent="0.2">
      <c r="M63" s="3"/>
    </row>
    <row r="64" spans="13:13" s="1" customFormat="1" ht="15" customHeight="1" x14ac:dyDescent="0.2">
      <c r="M64" s="3"/>
    </row>
    <row r="65" spans="13:13" s="1" customFormat="1" ht="15" customHeight="1" x14ac:dyDescent="0.2">
      <c r="M65" s="3"/>
    </row>
    <row r="66" spans="13:13" s="1" customFormat="1" ht="15" customHeight="1" x14ac:dyDescent="0.2">
      <c r="M66" s="3"/>
    </row>
    <row r="67" spans="13:13" s="1" customFormat="1" ht="15" customHeight="1" x14ac:dyDescent="0.2">
      <c r="M67" s="3"/>
    </row>
    <row r="68" spans="13:13" s="1" customFormat="1" ht="15" customHeight="1" x14ac:dyDescent="0.2">
      <c r="M68" s="3"/>
    </row>
    <row r="69" spans="13:13" s="1" customFormat="1" ht="15" customHeight="1" x14ac:dyDescent="0.2">
      <c r="M69" s="3"/>
    </row>
    <row r="70" spans="13:13" s="1" customFormat="1" ht="15" customHeight="1" x14ac:dyDescent="0.2">
      <c r="M70" s="3"/>
    </row>
    <row r="71" spans="13:13" s="1" customFormat="1" ht="15" customHeight="1" x14ac:dyDescent="0.2">
      <c r="M71" s="3"/>
    </row>
    <row r="72" spans="13:13" s="1" customFormat="1" ht="15" customHeight="1" x14ac:dyDescent="0.2">
      <c r="M72" s="3"/>
    </row>
    <row r="73" spans="13:13" s="1" customFormat="1" ht="15" customHeight="1" x14ac:dyDescent="0.2">
      <c r="M73" s="3"/>
    </row>
    <row r="74" spans="13:13" s="1" customFormat="1" ht="15" customHeight="1" x14ac:dyDescent="0.2">
      <c r="M74" s="3"/>
    </row>
    <row r="75" spans="13:13" s="1" customFormat="1" ht="15" customHeight="1" x14ac:dyDescent="0.2">
      <c r="M75" s="3"/>
    </row>
    <row r="76" spans="13:13" s="1" customFormat="1" ht="15" customHeight="1" x14ac:dyDescent="0.2">
      <c r="M76" s="3"/>
    </row>
    <row r="77" spans="13:13" s="1" customFormat="1" ht="15" customHeight="1" x14ac:dyDescent="0.2">
      <c r="M77" s="3"/>
    </row>
    <row r="78" spans="13:13" s="1" customFormat="1" ht="15" customHeight="1" x14ac:dyDescent="0.2">
      <c r="M78" s="3"/>
    </row>
    <row r="79" spans="13:13" s="1" customFormat="1" ht="15" customHeight="1" x14ac:dyDescent="0.2">
      <c r="M79" s="3"/>
    </row>
    <row r="80" spans="13:13" s="1" customFormat="1" ht="15" customHeight="1" x14ac:dyDescent="0.2">
      <c r="M80" s="3"/>
    </row>
    <row r="81" spans="13:13" s="1" customFormat="1" ht="15" customHeight="1" x14ac:dyDescent="0.2">
      <c r="M81" s="3"/>
    </row>
    <row r="82" spans="13:13" s="1" customFormat="1" ht="15" customHeight="1" x14ac:dyDescent="0.2">
      <c r="M82" s="3"/>
    </row>
    <row r="83" spans="13:13" s="1" customFormat="1" ht="15" customHeight="1" x14ac:dyDescent="0.2">
      <c r="M83" s="3"/>
    </row>
    <row r="84" spans="13:13" s="1" customFormat="1" ht="15" customHeight="1" x14ac:dyDescent="0.2">
      <c r="M84" s="3"/>
    </row>
    <row r="85" spans="13:13" s="1" customFormat="1" ht="15" customHeight="1" x14ac:dyDescent="0.2">
      <c r="M85" s="3"/>
    </row>
    <row r="86" spans="13:13" s="1" customFormat="1" ht="15" customHeight="1" x14ac:dyDescent="0.2">
      <c r="M86" s="3"/>
    </row>
    <row r="87" spans="13:13" s="1" customFormat="1" ht="15" customHeight="1" x14ac:dyDescent="0.2">
      <c r="M87" s="3"/>
    </row>
    <row r="88" spans="13:13" s="1" customFormat="1" ht="15" customHeight="1" x14ac:dyDescent="0.2">
      <c r="M88" s="3"/>
    </row>
    <row r="89" spans="13:13" s="1" customFormat="1" ht="15" customHeight="1" x14ac:dyDescent="0.2">
      <c r="M89" s="3"/>
    </row>
    <row r="90" spans="13:13" s="1" customFormat="1" ht="15" customHeight="1" x14ac:dyDescent="0.2">
      <c r="M90" s="3"/>
    </row>
    <row r="91" spans="13:13" s="1" customFormat="1" ht="15" customHeight="1" x14ac:dyDescent="0.2">
      <c r="M91" s="3"/>
    </row>
    <row r="92" spans="13:13" s="1" customFormat="1" ht="15" customHeight="1" x14ac:dyDescent="0.2">
      <c r="M92" s="3"/>
    </row>
    <row r="93" spans="13:13" s="1" customFormat="1" ht="15" customHeight="1" x14ac:dyDescent="0.2">
      <c r="M93" s="3"/>
    </row>
    <row r="94" spans="13:13" s="1" customFormat="1" ht="15" customHeight="1" x14ac:dyDescent="0.2">
      <c r="M94" s="3"/>
    </row>
    <row r="95" spans="13:13" s="1" customFormat="1" ht="15" customHeight="1" x14ac:dyDescent="0.2">
      <c r="M95" s="3"/>
    </row>
    <row r="96" spans="13:13" s="1" customFormat="1" ht="15" customHeight="1" x14ac:dyDescent="0.2">
      <c r="M96" s="3"/>
    </row>
    <row r="97" spans="13:13" s="1" customFormat="1" ht="15" customHeight="1" x14ac:dyDescent="0.2">
      <c r="M97" s="3"/>
    </row>
    <row r="98" spans="13:13" s="1" customFormat="1" ht="15" customHeight="1" x14ac:dyDescent="0.2">
      <c r="M98" s="3"/>
    </row>
    <row r="99" spans="13:13" s="1" customFormat="1" ht="15" customHeight="1" x14ac:dyDescent="0.2">
      <c r="M99" s="3"/>
    </row>
    <row r="100" spans="13:13" s="1" customFormat="1" ht="15" customHeight="1" x14ac:dyDescent="0.2">
      <c r="M100" s="3"/>
    </row>
    <row r="101" spans="13:13" s="1" customFormat="1" ht="15" customHeight="1" x14ac:dyDescent="0.2">
      <c r="M101" s="3"/>
    </row>
    <row r="102" spans="13:13" s="1" customFormat="1" ht="15" customHeight="1" x14ac:dyDescent="0.2">
      <c r="M102" s="3"/>
    </row>
    <row r="103" spans="13:13" s="1" customFormat="1" ht="15" customHeight="1" x14ac:dyDescent="0.2">
      <c r="M103" s="3"/>
    </row>
    <row r="104" spans="13:13" s="1" customFormat="1" ht="15" customHeight="1" x14ac:dyDescent="0.2">
      <c r="M104" s="3"/>
    </row>
    <row r="105" spans="13:13" s="1" customFormat="1" ht="15" customHeight="1" x14ac:dyDescent="0.2">
      <c r="M105" s="3"/>
    </row>
    <row r="106" spans="13:13" s="1" customFormat="1" ht="15" customHeight="1" x14ac:dyDescent="0.2">
      <c r="M106" s="3"/>
    </row>
    <row r="107" spans="13:13" s="1" customFormat="1" ht="15" customHeight="1" x14ac:dyDescent="0.2">
      <c r="M107" s="3"/>
    </row>
    <row r="108" spans="13:13" s="1" customFormat="1" ht="15" customHeight="1" x14ac:dyDescent="0.2">
      <c r="M108" s="3"/>
    </row>
    <row r="109" spans="13:13" s="1" customFormat="1" ht="15" customHeight="1" x14ac:dyDescent="0.2">
      <c r="M109" s="3"/>
    </row>
    <row r="110" spans="13:13" s="1" customFormat="1" ht="15" customHeight="1" x14ac:dyDescent="0.2">
      <c r="M110" s="3"/>
    </row>
    <row r="111" spans="13:13" s="1" customFormat="1" ht="15" customHeight="1" x14ac:dyDescent="0.2">
      <c r="M111" s="3"/>
    </row>
    <row r="112" spans="13:13" s="1" customFormat="1" ht="15" customHeight="1" x14ac:dyDescent="0.2">
      <c r="M112" s="3"/>
    </row>
    <row r="113" spans="13:13" s="1" customFormat="1" ht="15" customHeight="1" x14ac:dyDescent="0.2">
      <c r="M113" s="3"/>
    </row>
    <row r="114" spans="13:13" s="1" customFormat="1" ht="15" customHeight="1" x14ac:dyDescent="0.2">
      <c r="M114" s="3"/>
    </row>
    <row r="115" spans="13:13" s="1" customFormat="1" ht="15" customHeight="1" x14ac:dyDescent="0.2">
      <c r="M115" s="3"/>
    </row>
    <row r="116" spans="13:13" s="1" customFormat="1" ht="15" customHeight="1" x14ac:dyDescent="0.2">
      <c r="M116" s="3"/>
    </row>
    <row r="117" spans="13:13" s="1" customFormat="1" ht="15" customHeight="1" x14ac:dyDescent="0.2">
      <c r="M117" s="3"/>
    </row>
    <row r="118" spans="13:13" s="1" customFormat="1" ht="15" customHeight="1" x14ac:dyDescent="0.2">
      <c r="M118" s="3"/>
    </row>
    <row r="119" spans="13:13" s="1" customFormat="1" ht="15" customHeight="1" x14ac:dyDescent="0.2">
      <c r="M119" s="3"/>
    </row>
    <row r="120" spans="13:13" s="1" customFormat="1" ht="15" customHeight="1" x14ac:dyDescent="0.2">
      <c r="M120" s="3"/>
    </row>
    <row r="121" spans="13:13" s="1" customFormat="1" ht="15" customHeight="1" x14ac:dyDescent="0.2">
      <c r="M121" s="3"/>
    </row>
    <row r="122" spans="13:13" s="1" customFormat="1" ht="15" customHeight="1" x14ac:dyDescent="0.2">
      <c r="M122" s="3"/>
    </row>
    <row r="123" spans="13:13" s="1" customFormat="1" ht="15" customHeight="1" x14ac:dyDescent="0.2">
      <c r="M123" s="3"/>
    </row>
    <row r="124" spans="13:13" s="1" customFormat="1" ht="15" customHeight="1" x14ac:dyDescent="0.2">
      <c r="M124" s="3"/>
    </row>
    <row r="125" spans="13:13" s="1" customFormat="1" ht="15" customHeight="1" x14ac:dyDescent="0.2">
      <c r="M125" s="3"/>
    </row>
    <row r="126" spans="13:13" s="1" customFormat="1" ht="15" customHeight="1" x14ac:dyDescent="0.2">
      <c r="M126" s="3"/>
    </row>
    <row r="127" spans="13:13" s="1" customFormat="1" ht="15" customHeight="1" x14ac:dyDescent="0.2">
      <c r="M127" s="3"/>
    </row>
    <row r="128" spans="13:13" s="1" customFormat="1" ht="15" customHeight="1" x14ac:dyDescent="0.2">
      <c r="M128" s="3"/>
    </row>
    <row r="129" spans="13:13" s="1" customFormat="1" ht="15" customHeight="1" x14ac:dyDescent="0.2">
      <c r="M129" s="3"/>
    </row>
    <row r="130" spans="13:13" s="1" customFormat="1" ht="15" customHeight="1" x14ac:dyDescent="0.2">
      <c r="M130" s="3"/>
    </row>
    <row r="131" spans="13:13" s="1" customFormat="1" ht="15" customHeight="1" x14ac:dyDescent="0.2">
      <c r="M131" s="3"/>
    </row>
    <row r="132" spans="13:13" s="1" customFormat="1" ht="15" customHeight="1" x14ac:dyDescent="0.2">
      <c r="M132" s="3"/>
    </row>
    <row r="133" spans="13:13" s="1" customFormat="1" ht="15" customHeight="1" x14ac:dyDescent="0.2">
      <c r="M133" s="3"/>
    </row>
    <row r="134" spans="13:13" s="1" customFormat="1" ht="15" customHeight="1" x14ac:dyDescent="0.2">
      <c r="M134" s="3"/>
    </row>
    <row r="135" spans="13:13" s="1" customFormat="1" ht="15" customHeight="1" x14ac:dyDescent="0.2">
      <c r="M135" s="3"/>
    </row>
    <row r="136" spans="13:13" s="1" customFormat="1" ht="15" customHeight="1" x14ac:dyDescent="0.2">
      <c r="M136" s="3"/>
    </row>
    <row r="137" spans="13:13" s="1" customFormat="1" ht="15" customHeight="1" x14ac:dyDescent="0.2">
      <c r="M137" s="3"/>
    </row>
    <row r="138" spans="13:13" s="1" customFormat="1" ht="15" customHeight="1" x14ac:dyDescent="0.2">
      <c r="M138" s="3"/>
    </row>
    <row r="139" spans="13:13" s="1" customFormat="1" ht="15" customHeight="1" x14ac:dyDescent="0.2">
      <c r="M139" s="3"/>
    </row>
    <row r="140" spans="13:13" s="1" customFormat="1" ht="15" customHeight="1" x14ac:dyDescent="0.2">
      <c r="M140" s="3"/>
    </row>
    <row r="141" spans="13:13" s="1" customFormat="1" ht="15" customHeight="1" x14ac:dyDescent="0.2">
      <c r="M141" s="3"/>
    </row>
    <row r="142" spans="13:13" s="1" customFormat="1" ht="15" customHeight="1" x14ac:dyDescent="0.2">
      <c r="M142" s="3"/>
    </row>
    <row r="143" spans="13:13" s="1" customFormat="1" ht="15" customHeight="1" x14ac:dyDescent="0.2">
      <c r="M143" s="3"/>
    </row>
    <row r="144" spans="13:13" s="1" customFormat="1" ht="15" customHeight="1" x14ac:dyDescent="0.2">
      <c r="M144" s="3"/>
    </row>
    <row r="145" spans="13:13" s="1" customFormat="1" ht="15" customHeight="1" x14ac:dyDescent="0.2">
      <c r="M145" s="3"/>
    </row>
    <row r="146" spans="13:13" s="1" customFormat="1" ht="15" customHeight="1" x14ac:dyDescent="0.2">
      <c r="M146" s="3"/>
    </row>
    <row r="147" spans="13:13" s="1" customFormat="1" ht="15" customHeight="1" x14ac:dyDescent="0.2">
      <c r="M147" s="3"/>
    </row>
    <row r="148" spans="13:13" s="1" customFormat="1" ht="15" customHeight="1" x14ac:dyDescent="0.2">
      <c r="M148" s="3"/>
    </row>
    <row r="149" spans="13:13" s="1" customFormat="1" ht="15" customHeight="1" x14ac:dyDescent="0.2">
      <c r="M149" s="3"/>
    </row>
    <row r="150" spans="13:13" s="1" customFormat="1" ht="15" customHeight="1" x14ac:dyDescent="0.2">
      <c r="M150" s="3"/>
    </row>
    <row r="151" spans="13:13" s="1" customFormat="1" ht="15" customHeight="1" x14ac:dyDescent="0.2">
      <c r="M151" s="3"/>
    </row>
    <row r="152" spans="13:13" s="1" customFormat="1" ht="15" customHeight="1" x14ac:dyDescent="0.2">
      <c r="M152" s="3"/>
    </row>
    <row r="153" spans="13:13" s="1" customFormat="1" ht="15" customHeight="1" x14ac:dyDescent="0.2">
      <c r="M153" s="3"/>
    </row>
    <row r="154" spans="13:13" s="1" customFormat="1" ht="15" customHeight="1" x14ac:dyDescent="0.2">
      <c r="M154" s="3"/>
    </row>
    <row r="155" spans="13:13" s="1" customFormat="1" ht="15" customHeight="1" x14ac:dyDescent="0.2">
      <c r="M155" s="3"/>
    </row>
    <row r="156" spans="13:13" s="1" customFormat="1" ht="15" customHeight="1" x14ac:dyDescent="0.2">
      <c r="M156" s="3"/>
    </row>
    <row r="157" spans="13:13" s="1" customFormat="1" ht="15" customHeight="1" x14ac:dyDescent="0.2">
      <c r="M157" s="3"/>
    </row>
    <row r="158" spans="13:13" s="1" customFormat="1" ht="15" customHeight="1" x14ac:dyDescent="0.2">
      <c r="M158" s="3"/>
    </row>
    <row r="159" spans="13:13" s="1" customFormat="1" ht="15" customHeight="1" x14ac:dyDescent="0.2">
      <c r="M159" s="3"/>
    </row>
    <row r="160" spans="13:13" s="1" customFormat="1" ht="15" customHeight="1" x14ac:dyDescent="0.2">
      <c r="M160" s="3"/>
    </row>
    <row r="161" spans="13:13" s="1" customFormat="1" ht="15" customHeight="1" x14ac:dyDescent="0.2">
      <c r="M161" s="3"/>
    </row>
    <row r="162" spans="13:13" s="1" customFormat="1" ht="15" customHeight="1" x14ac:dyDescent="0.2">
      <c r="M162" s="3"/>
    </row>
    <row r="163" spans="13:13" s="1" customFormat="1" ht="15" customHeight="1" x14ac:dyDescent="0.2">
      <c r="M163" s="3"/>
    </row>
    <row r="164" spans="13:13" s="1" customFormat="1" ht="15" customHeight="1" x14ac:dyDescent="0.2">
      <c r="M164" s="3"/>
    </row>
    <row r="165" spans="13:13" s="1" customFormat="1" ht="15" customHeight="1" x14ac:dyDescent="0.2">
      <c r="M165" s="3"/>
    </row>
    <row r="166" spans="13:13" s="1" customFormat="1" ht="15" customHeight="1" x14ac:dyDescent="0.2">
      <c r="M166" s="3"/>
    </row>
    <row r="167" spans="13:13" s="1" customFormat="1" ht="15" customHeight="1" x14ac:dyDescent="0.2">
      <c r="M167" s="3"/>
    </row>
    <row r="168" spans="13:13" s="1" customFormat="1" ht="15" customHeight="1" x14ac:dyDescent="0.2">
      <c r="M168" s="3"/>
    </row>
    <row r="169" spans="13:13" s="1" customFormat="1" ht="15" customHeight="1" x14ac:dyDescent="0.2">
      <c r="M169" s="3"/>
    </row>
    <row r="170" spans="13:13" s="1" customFormat="1" ht="15" customHeight="1" x14ac:dyDescent="0.2">
      <c r="M170" s="3"/>
    </row>
    <row r="171" spans="13:13" s="1" customFormat="1" ht="15" customHeight="1" x14ac:dyDescent="0.2">
      <c r="M171" s="3"/>
    </row>
    <row r="172" spans="13:13" s="1" customFormat="1" ht="15" customHeight="1" x14ac:dyDescent="0.2">
      <c r="M172" s="3"/>
    </row>
    <row r="173" spans="13:13" s="1" customFormat="1" ht="15" customHeight="1" x14ac:dyDescent="0.2">
      <c r="M173" s="3"/>
    </row>
    <row r="174" spans="13:13" s="1" customFormat="1" ht="15" customHeight="1" x14ac:dyDescent="0.2">
      <c r="M174" s="3"/>
    </row>
    <row r="175" spans="13:13" s="1" customFormat="1" ht="15" customHeight="1" x14ac:dyDescent="0.2">
      <c r="M175" s="3"/>
    </row>
    <row r="176" spans="13:13" s="1" customFormat="1" ht="15" customHeight="1" x14ac:dyDescent="0.2">
      <c r="M176" s="3"/>
    </row>
    <row r="177" spans="13:13" s="1" customFormat="1" ht="15" customHeight="1" x14ac:dyDescent="0.2">
      <c r="M177" s="3"/>
    </row>
    <row r="178" spans="13:13" s="1" customFormat="1" ht="15" customHeight="1" x14ac:dyDescent="0.2">
      <c r="M178" s="3"/>
    </row>
    <row r="179" spans="13:13" s="1" customFormat="1" ht="15" customHeight="1" x14ac:dyDescent="0.2">
      <c r="M179" s="3"/>
    </row>
    <row r="180" spans="13:13" s="1" customFormat="1" ht="15" customHeight="1" x14ac:dyDescent="0.2">
      <c r="M180" s="3"/>
    </row>
    <row r="181" spans="13:13" s="1" customFormat="1" ht="15" customHeight="1" x14ac:dyDescent="0.2">
      <c r="M181" s="3"/>
    </row>
    <row r="182" spans="13:13" s="1" customFormat="1" ht="15" customHeight="1" x14ac:dyDescent="0.2">
      <c r="M182" s="3"/>
    </row>
    <row r="183" spans="13:13" s="1" customFormat="1" ht="15" customHeight="1" x14ac:dyDescent="0.2">
      <c r="M183" s="3"/>
    </row>
    <row r="184" spans="13:13" s="1" customFormat="1" ht="15" customHeight="1" x14ac:dyDescent="0.2">
      <c r="M184" s="3"/>
    </row>
    <row r="185" spans="13:13" s="1" customFormat="1" ht="15" customHeight="1" x14ac:dyDescent="0.2">
      <c r="M185" s="3"/>
    </row>
    <row r="186" spans="13:13" s="1" customFormat="1" ht="15" customHeight="1" x14ac:dyDescent="0.2">
      <c r="M186" s="3"/>
    </row>
    <row r="187" spans="13:13" s="1" customFormat="1" ht="15" customHeight="1" x14ac:dyDescent="0.2">
      <c r="M187" s="3"/>
    </row>
    <row r="188" spans="13:13" s="1" customFormat="1" ht="15" customHeight="1" x14ac:dyDescent="0.2">
      <c r="M188" s="3"/>
    </row>
    <row r="189" spans="13:13" s="1" customFormat="1" ht="15" customHeight="1" x14ac:dyDescent="0.2">
      <c r="M189" s="3"/>
    </row>
    <row r="190" spans="13:13" s="1" customFormat="1" ht="15" customHeight="1" x14ac:dyDescent="0.2">
      <c r="M190" s="3"/>
    </row>
    <row r="191" spans="13:13" s="1" customFormat="1" ht="15" customHeight="1" x14ac:dyDescent="0.2">
      <c r="M191" s="3"/>
    </row>
    <row r="192" spans="13:13" s="1" customFormat="1" ht="15" customHeight="1" x14ac:dyDescent="0.2">
      <c r="M192" s="3"/>
    </row>
    <row r="193" spans="13:13" s="1" customFormat="1" ht="15" customHeight="1" x14ac:dyDescent="0.2">
      <c r="M193" s="3"/>
    </row>
    <row r="194" spans="13:13" s="1" customFormat="1" ht="15" customHeight="1" x14ac:dyDescent="0.2">
      <c r="M194" s="3"/>
    </row>
    <row r="195" spans="13:13" s="1" customFormat="1" ht="15" customHeight="1" x14ac:dyDescent="0.2">
      <c r="M195" s="3"/>
    </row>
    <row r="196" spans="13:13" s="1" customFormat="1" ht="15" customHeight="1" x14ac:dyDescent="0.2">
      <c r="M196" s="3"/>
    </row>
    <row r="197" spans="13:13" s="1" customFormat="1" ht="15" customHeight="1" x14ac:dyDescent="0.2">
      <c r="M197" s="3"/>
    </row>
    <row r="198" spans="13:13" s="1" customFormat="1" ht="15" customHeight="1" x14ac:dyDescent="0.2">
      <c r="M198" s="3"/>
    </row>
    <row r="199" spans="13:13" s="1" customFormat="1" ht="15" customHeight="1" x14ac:dyDescent="0.2">
      <c r="M199" s="3"/>
    </row>
    <row r="200" spans="13:13" s="1" customFormat="1" ht="15" customHeight="1" x14ac:dyDescent="0.2">
      <c r="M200" s="3"/>
    </row>
    <row r="201" spans="13:13" s="1" customFormat="1" ht="15" customHeight="1" x14ac:dyDescent="0.2">
      <c r="M201" s="3"/>
    </row>
    <row r="202" spans="13:13" s="1" customFormat="1" ht="15" customHeight="1" x14ac:dyDescent="0.2">
      <c r="M202" s="3"/>
    </row>
    <row r="203" spans="13:13" s="1" customFormat="1" ht="15" customHeight="1" x14ac:dyDescent="0.2">
      <c r="M203" s="3"/>
    </row>
    <row r="204" spans="13:13" s="1" customFormat="1" ht="15" customHeight="1" x14ac:dyDescent="0.2">
      <c r="M204" s="3"/>
    </row>
    <row r="205" spans="13:13" s="1" customFormat="1" ht="15" customHeight="1" x14ac:dyDescent="0.2">
      <c r="M205" s="3"/>
    </row>
    <row r="206" spans="13:13" s="1" customFormat="1" ht="15" customHeight="1" x14ac:dyDescent="0.2">
      <c r="M206" s="3"/>
    </row>
    <row r="207" spans="13:13" s="1" customFormat="1" ht="15" customHeight="1" x14ac:dyDescent="0.2">
      <c r="M207" s="3"/>
    </row>
    <row r="208" spans="13:13" s="1" customFormat="1" ht="15" customHeight="1" x14ac:dyDescent="0.2">
      <c r="M208" s="3"/>
    </row>
    <row r="209" spans="13:13" s="1" customFormat="1" ht="15" customHeight="1" x14ac:dyDescent="0.2">
      <c r="M209" s="3"/>
    </row>
    <row r="210" spans="13:13" s="1" customFormat="1" ht="15" customHeight="1" x14ac:dyDescent="0.2">
      <c r="M210" s="3"/>
    </row>
    <row r="211" spans="13:13" s="1" customFormat="1" ht="15" customHeight="1" x14ac:dyDescent="0.2">
      <c r="M211" s="3"/>
    </row>
    <row r="212" spans="13:13" s="1" customFormat="1" ht="15" customHeight="1" x14ac:dyDescent="0.2">
      <c r="M212" s="3"/>
    </row>
    <row r="213" spans="13:13" s="1" customFormat="1" ht="15" customHeight="1" x14ac:dyDescent="0.2">
      <c r="M213" s="3"/>
    </row>
    <row r="214" spans="13:13" s="1" customFormat="1" ht="15" customHeight="1" x14ac:dyDescent="0.2">
      <c r="M214" s="3"/>
    </row>
    <row r="215" spans="13:13" s="1" customFormat="1" ht="15" customHeight="1" x14ac:dyDescent="0.2">
      <c r="M215" s="3"/>
    </row>
    <row r="216" spans="13:13" s="1" customFormat="1" ht="15" customHeight="1" x14ac:dyDescent="0.2">
      <c r="M216" s="3"/>
    </row>
    <row r="217" spans="13:13" s="1" customFormat="1" ht="15" customHeight="1" x14ac:dyDescent="0.2">
      <c r="M217" s="3"/>
    </row>
    <row r="218" spans="13:13" s="1" customFormat="1" ht="15" customHeight="1" x14ac:dyDescent="0.2">
      <c r="M218" s="3"/>
    </row>
    <row r="219" spans="13:13" s="1" customFormat="1" ht="15" customHeight="1" x14ac:dyDescent="0.2">
      <c r="M219" s="3"/>
    </row>
    <row r="220" spans="13:13" s="1" customFormat="1" ht="15" customHeight="1" x14ac:dyDescent="0.2">
      <c r="M220" s="3"/>
    </row>
    <row r="221" spans="13:13" s="1" customFormat="1" ht="15" customHeight="1" x14ac:dyDescent="0.2">
      <c r="M221" s="3"/>
    </row>
    <row r="222" spans="13:13" s="1" customFormat="1" ht="15" customHeight="1" x14ac:dyDescent="0.2">
      <c r="M222" s="3"/>
    </row>
    <row r="223" spans="13:13" s="1" customFormat="1" ht="15" customHeight="1" x14ac:dyDescent="0.2">
      <c r="M223" s="3"/>
    </row>
    <row r="224" spans="13:13" s="1" customFormat="1" ht="15" customHeight="1" x14ac:dyDescent="0.2">
      <c r="M224" s="3"/>
    </row>
    <row r="225" spans="13:13" s="1" customFormat="1" ht="15" customHeight="1" x14ac:dyDescent="0.2">
      <c r="M225" s="3"/>
    </row>
    <row r="226" spans="13:13" s="1" customFormat="1" ht="15" customHeight="1" x14ac:dyDescent="0.2">
      <c r="M226" s="3"/>
    </row>
    <row r="227" spans="13:13" s="1" customFormat="1" ht="15" customHeight="1" x14ac:dyDescent="0.2">
      <c r="M227" s="3"/>
    </row>
    <row r="228" spans="13:13" s="1" customFormat="1" ht="15" customHeight="1" x14ac:dyDescent="0.2">
      <c r="M228" s="3"/>
    </row>
    <row r="229" spans="13:13" s="1" customFormat="1" ht="15" customHeight="1" x14ac:dyDescent="0.2">
      <c r="M229" s="3"/>
    </row>
    <row r="230" spans="13:13" s="1" customFormat="1" ht="15" customHeight="1" x14ac:dyDescent="0.2">
      <c r="M230" s="3"/>
    </row>
    <row r="231" spans="13:13" s="1" customFormat="1" ht="15" customHeight="1" x14ac:dyDescent="0.2">
      <c r="M231" s="3"/>
    </row>
    <row r="232" spans="13:13" s="1" customFormat="1" ht="15" customHeight="1" x14ac:dyDescent="0.2">
      <c r="M232" s="3"/>
    </row>
    <row r="233" spans="13:13" s="1" customFormat="1" ht="15" customHeight="1" x14ac:dyDescent="0.2">
      <c r="M233" s="3"/>
    </row>
    <row r="234" spans="13:13" s="1" customFormat="1" ht="15" customHeight="1" x14ac:dyDescent="0.2">
      <c r="M234" s="3"/>
    </row>
    <row r="235" spans="13:13" s="1" customFormat="1" ht="15" customHeight="1" x14ac:dyDescent="0.2">
      <c r="M235" s="3"/>
    </row>
    <row r="236" spans="13:13" s="1" customFormat="1" ht="15" customHeight="1" x14ac:dyDescent="0.2">
      <c r="M236" s="3"/>
    </row>
    <row r="237" spans="13:13" s="1" customFormat="1" ht="15" customHeight="1" x14ac:dyDescent="0.2">
      <c r="M237" s="3"/>
    </row>
    <row r="238" spans="13:13" s="1" customFormat="1" ht="15" customHeight="1" x14ac:dyDescent="0.2">
      <c r="M238" s="3"/>
    </row>
    <row r="239" spans="13:13" s="1" customFormat="1" ht="15" customHeight="1" x14ac:dyDescent="0.2">
      <c r="M239" s="3"/>
    </row>
    <row r="240" spans="13:13" s="1" customFormat="1" ht="15" customHeight="1" x14ac:dyDescent="0.2">
      <c r="M240" s="3"/>
    </row>
    <row r="241" spans="13:13" s="1" customFormat="1" ht="15" customHeight="1" x14ac:dyDescent="0.2">
      <c r="M241" s="3"/>
    </row>
    <row r="242" spans="13:13" s="1" customFormat="1" ht="15" customHeight="1" x14ac:dyDescent="0.2">
      <c r="M242" s="3"/>
    </row>
    <row r="243" spans="13:13" s="1" customFormat="1" ht="15" customHeight="1" x14ac:dyDescent="0.2">
      <c r="M243" s="3"/>
    </row>
    <row r="244" spans="13:13" s="1" customFormat="1" ht="15" customHeight="1" x14ac:dyDescent="0.2">
      <c r="M244" s="3"/>
    </row>
    <row r="245" spans="13:13" s="1" customFormat="1" ht="15" customHeight="1" x14ac:dyDescent="0.2">
      <c r="M245" s="3"/>
    </row>
    <row r="246" spans="13:13" s="1" customFormat="1" ht="15" customHeight="1" x14ac:dyDescent="0.2">
      <c r="M246" s="3"/>
    </row>
    <row r="247" spans="13:13" s="1" customFormat="1" ht="15" customHeight="1" x14ac:dyDescent="0.2">
      <c r="M247" s="3"/>
    </row>
    <row r="248" spans="13:13" s="1" customFormat="1" ht="15" customHeight="1" x14ac:dyDescent="0.2">
      <c r="M248" s="3"/>
    </row>
    <row r="249" spans="13:13" s="1" customFormat="1" ht="15" customHeight="1" x14ac:dyDescent="0.2">
      <c r="M249" s="3"/>
    </row>
    <row r="250" spans="13:13" s="1" customFormat="1" ht="15" customHeight="1" x14ac:dyDescent="0.2">
      <c r="M250" s="3"/>
    </row>
    <row r="251" spans="13:13" s="1" customFormat="1" ht="15" customHeight="1" x14ac:dyDescent="0.2">
      <c r="M251" s="3"/>
    </row>
    <row r="252" spans="13:13" s="1" customFormat="1" ht="15" customHeight="1" x14ac:dyDescent="0.2">
      <c r="M252" s="3"/>
    </row>
    <row r="253" spans="13:13" s="1" customFormat="1" ht="15" customHeight="1" x14ac:dyDescent="0.2">
      <c r="M253" s="3"/>
    </row>
    <row r="254" spans="13:13" s="1" customFormat="1" ht="15" customHeight="1" x14ac:dyDescent="0.2">
      <c r="M254" s="3"/>
    </row>
    <row r="255" spans="13:13" s="1" customFormat="1" ht="15" customHeight="1" x14ac:dyDescent="0.2">
      <c r="M255" s="3"/>
    </row>
    <row r="256" spans="13:13" s="1" customFormat="1" ht="15" customHeight="1" x14ac:dyDescent="0.2">
      <c r="M256" s="3"/>
    </row>
    <row r="257" spans="13:13" s="1" customFormat="1" ht="15" customHeight="1" x14ac:dyDescent="0.2">
      <c r="M257" s="3"/>
    </row>
    <row r="258" spans="13:13" s="1" customFormat="1" ht="15" customHeight="1" x14ac:dyDescent="0.2">
      <c r="M258" s="3"/>
    </row>
    <row r="259" spans="13:13" s="1" customFormat="1" ht="15" customHeight="1" x14ac:dyDescent="0.2">
      <c r="M259" s="3"/>
    </row>
    <row r="260" spans="13:13" s="1" customFormat="1" ht="15" customHeight="1" x14ac:dyDescent="0.2">
      <c r="M260" s="3"/>
    </row>
    <row r="261" spans="13:13" s="1" customFormat="1" ht="15" customHeight="1" x14ac:dyDescent="0.2">
      <c r="M261" s="3"/>
    </row>
    <row r="262" spans="13:13" s="1" customFormat="1" ht="15" customHeight="1" x14ac:dyDescent="0.2">
      <c r="M262" s="3"/>
    </row>
    <row r="263" spans="13:13" s="1" customFormat="1" ht="15" customHeight="1" x14ac:dyDescent="0.2">
      <c r="M263" s="3"/>
    </row>
    <row r="264" spans="13:13" s="1" customFormat="1" ht="15" customHeight="1" x14ac:dyDescent="0.2">
      <c r="M264" s="3"/>
    </row>
    <row r="265" spans="13:13" s="1" customFormat="1" ht="15" customHeight="1" x14ac:dyDescent="0.2">
      <c r="M265" s="3"/>
    </row>
    <row r="266" spans="13:13" s="1" customFormat="1" ht="15" customHeight="1" x14ac:dyDescent="0.2">
      <c r="M266" s="3"/>
    </row>
    <row r="267" spans="13:13" s="1" customFormat="1" ht="15" customHeight="1" x14ac:dyDescent="0.2">
      <c r="M267" s="3"/>
    </row>
    <row r="268" spans="13:13" s="1" customFormat="1" ht="15" customHeight="1" x14ac:dyDescent="0.2">
      <c r="M268" s="3"/>
    </row>
    <row r="269" spans="13:13" s="1" customFormat="1" ht="15" customHeight="1" x14ac:dyDescent="0.2">
      <c r="M269" s="3"/>
    </row>
    <row r="270" spans="13:13" s="1" customFormat="1" ht="15" customHeight="1" x14ac:dyDescent="0.2">
      <c r="M270" s="3"/>
    </row>
    <row r="271" spans="13:13" s="1" customFormat="1" ht="15" customHeight="1" x14ac:dyDescent="0.2">
      <c r="M271" s="3"/>
    </row>
    <row r="272" spans="13:13" s="1" customFormat="1" ht="15" customHeight="1" x14ac:dyDescent="0.2">
      <c r="M272" s="3"/>
    </row>
    <row r="273" spans="13:13" s="1" customFormat="1" ht="15" customHeight="1" x14ac:dyDescent="0.2">
      <c r="M273" s="3"/>
    </row>
    <row r="274" spans="13:13" s="1" customFormat="1" ht="15" customHeight="1" x14ac:dyDescent="0.2">
      <c r="M274" s="3"/>
    </row>
    <row r="275" spans="13:13" s="1" customFormat="1" ht="15" customHeight="1" x14ac:dyDescent="0.2">
      <c r="M275" s="3"/>
    </row>
    <row r="276" spans="13:13" s="1" customFormat="1" ht="15" customHeight="1" x14ac:dyDescent="0.2">
      <c r="M276" s="3"/>
    </row>
    <row r="277" spans="13:13" s="1" customFormat="1" ht="15" customHeight="1" x14ac:dyDescent="0.2">
      <c r="M277" s="3"/>
    </row>
    <row r="278" spans="13:13" s="1" customFormat="1" ht="15" customHeight="1" x14ac:dyDescent="0.2">
      <c r="M278" s="3"/>
    </row>
    <row r="279" spans="13:13" s="1" customFormat="1" ht="15" customHeight="1" x14ac:dyDescent="0.2">
      <c r="M279" s="3"/>
    </row>
    <row r="280" spans="13:13" s="1" customFormat="1" ht="15" customHeight="1" x14ac:dyDescent="0.2">
      <c r="M280" s="3"/>
    </row>
    <row r="281" spans="13:13" s="1" customFormat="1" ht="15" customHeight="1" x14ac:dyDescent="0.2">
      <c r="M281" s="3"/>
    </row>
    <row r="282" spans="13:13" s="1" customFormat="1" ht="15" customHeight="1" x14ac:dyDescent="0.2">
      <c r="M282" s="3"/>
    </row>
    <row r="283" spans="13:13" s="1" customFormat="1" ht="15" customHeight="1" x14ac:dyDescent="0.2">
      <c r="M283" s="3"/>
    </row>
    <row r="284" spans="13:13" s="1" customFormat="1" ht="15" customHeight="1" x14ac:dyDescent="0.2">
      <c r="M284" s="3"/>
    </row>
    <row r="285" spans="13:13" s="1" customFormat="1" ht="15" customHeight="1" x14ac:dyDescent="0.2">
      <c r="M285" s="3"/>
    </row>
    <row r="286" spans="13:13" s="1" customFormat="1" ht="15" customHeight="1" x14ac:dyDescent="0.2">
      <c r="M286" s="3"/>
    </row>
    <row r="287" spans="13:13" s="1" customFormat="1" ht="15" customHeight="1" x14ac:dyDescent="0.2">
      <c r="M287" s="3"/>
    </row>
    <row r="288" spans="13:13" s="1" customFormat="1" ht="15" customHeight="1" x14ac:dyDescent="0.2">
      <c r="M288" s="3"/>
    </row>
    <row r="289" spans="13:13" s="1" customFormat="1" ht="15" customHeight="1" x14ac:dyDescent="0.2">
      <c r="M289" s="3"/>
    </row>
    <row r="290" spans="13:13" s="1" customFormat="1" ht="15" customHeight="1" x14ac:dyDescent="0.2">
      <c r="M290" s="3"/>
    </row>
    <row r="291" spans="13:13" s="1" customFormat="1" ht="15" customHeight="1" x14ac:dyDescent="0.2">
      <c r="M291" s="3"/>
    </row>
    <row r="292" spans="13:13" s="1" customFormat="1" ht="15" customHeight="1" x14ac:dyDescent="0.2">
      <c r="M292" s="3"/>
    </row>
    <row r="293" spans="13:13" s="1" customFormat="1" ht="15" customHeight="1" x14ac:dyDescent="0.2">
      <c r="M293" s="3"/>
    </row>
    <row r="294" spans="13:13" s="1" customFormat="1" ht="15" customHeight="1" x14ac:dyDescent="0.2">
      <c r="M294" s="3"/>
    </row>
    <row r="295" spans="13:13" s="1" customFormat="1" ht="15" customHeight="1" x14ac:dyDescent="0.2">
      <c r="M295" s="3"/>
    </row>
    <row r="296" spans="13:13" s="1" customFormat="1" ht="15" customHeight="1" x14ac:dyDescent="0.2">
      <c r="M296" s="3"/>
    </row>
    <row r="297" spans="13:13" s="1" customFormat="1" ht="15" customHeight="1" x14ac:dyDescent="0.2">
      <c r="M297" s="3"/>
    </row>
    <row r="298" spans="13:13" s="1" customFormat="1" ht="15" customHeight="1" x14ac:dyDescent="0.2">
      <c r="M298" s="3"/>
    </row>
    <row r="299" spans="13:13" s="1" customFormat="1" ht="15" customHeight="1" x14ac:dyDescent="0.2">
      <c r="M299" s="3"/>
    </row>
    <row r="300" spans="13:13" s="1" customFormat="1" ht="15" customHeight="1" x14ac:dyDescent="0.2">
      <c r="M300" s="3"/>
    </row>
    <row r="301" spans="13:13" s="1" customFormat="1" ht="15" customHeight="1" x14ac:dyDescent="0.2">
      <c r="M301" s="3"/>
    </row>
    <row r="302" spans="13:13" s="1" customFormat="1" ht="15" customHeight="1" x14ac:dyDescent="0.2">
      <c r="M302" s="3"/>
    </row>
    <row r="303" spans="13:13" s="1" customFormat="1" ht="15" customHeight="1" x14ac:dyDescent="0.2">
      <c r="M303" s="3"/>
    </row>
    <row r="304" spans="13:13" s="1" customFormat="1" ht="15" customHeight="1" x14ac:dyDescent="0.2">
      <c r="M304" s="3"/>
    </row>
    <row r="305" spans="13:13" s="1" customFormat="1" ht="15" customHeight="1" x14ac:dyDescent="0.2">
      <c r="M305" s="3"/>
    </row>
    <row r="306" spans="13:13" s="1" customFormat="1" ht="15" customHeight="1" x14ac:dyDescent="0.2">
      <c r="M306" s="3"/>
    </row>
    <row r="307" spans="13:13" s="1" customFormat="1" ht="15" customHeight="1" x14ac:dyDescent="0.2">
      <c r="M307" s="3"/>
    </row>
    <row r="308" spans="13:13" s="1" customFormat="1" ht="15" customHeight="1" x14ac:dyDescent="0.2">
      <c r="M308" s="3"/>
    </row>
    <row r="309" spans="13:13" s="1" customFormat="1" ht="15" customHeight="1" x14ac:dyDescent="0.2">
      <c r="M309" s="3"/>
    </row>
    <row r="310" spans="13:13" s="1" customFormat="1" ht="15" customHeight="1" x14ac:dyDescent="0.2">
      <c r="M310" s="3"/>
    </row>
    <row r="311" spans="13:13" s="1" customFormat="1" ht="15" customHeight="1" x14ac:dyDescent="0.2">
      <c r="M311" s="3"/>
    </row>
    <row r="312" spans="13:13" s="1" customFormat="1" ht="15" customHeight="1" x14ac:dyDescent="0.2">
      <c r="M312" s="3"/>
    </row>
    <row r="313" spans="13:13" s="1" customFormat="1" ht="15" customHeight="1" x14ac:dyDescent="0.2">
      <c r="M313" s="3"/>
    </row>
    <row r="314" spans="13:13" s="1" customFormat="1" ht="15" customHeight="1" x14ac:dyDescent="0.2">
      <c r="M314" s="3"/>
    </row>
    <row r="315" spans="13:13" s="1" customFormat="1" ht="15" customHeight="1" x14ac:dyDescent="0.2">
      <c r="M315" s="3"/>
    </row>
    <row r="316" spans="13:13" s="1" customFormat="1" ht="15" customHeight="1" x14ac:dyDescent="0.2">
      <c r="M316" s="3"/>
    </row>
    <row r="317" spans="13:13" s="1" customFormat="1" ht="15" customHeight="1" x14ac:dyDescent="0.2">
      <c r="M317" s="3"/>
    </row>
    <row r="318" spans="13:13" s="1" customFormat="1" ht="15" customHeight="1" x14ac:dyDescent="0.2">
      <c r="M318" s="3"/>
    </row>
    <row r="319" spans="13:13" s="1" customFormat="1" ht="15" customHeight="1" x14ac:dyDescent="0.2">
      <c r="M319" s="3"/>
    </row>
    <row r="320" spans="13:13" s="1" customFormat="1" ht="15" customHeight="1" x14ac:dyDescent="0.2">
      <c r="M320" s="3"/>
    </row>
    <row r="321" spans="13:13" s="1" customFormat="1" ht="15" customHeight="1" x14ac:dyDescent="0.2">
      <c r="M321" s="3"/>
    </row>
    <row r="322" spans="13:13" s="1" customFormat="1" ht="15" customHeight="1" x14ac:dyDescent="0.2">
      <c r="M322" s="3"/>
    </row>
    <row r="323" spans="13:13" s="1" customFormat="1" ht="15" customHeight="1" x14ac:dyDescent="0.2">
      <c r="M323" s="3"/>
    </row>
    <row r="324" spans="13:13" s="1" customFormat="1" ht="15" customHeight="1" x14ac:dyDescent="0.2">
      <c r="M324" s="3"/>
    </row>
    <row r="325" spans="13:13" s="1" customFormat="1" ht="15" customHeight="1" x14ac:dyDescent="0.2">
      <c r="M325" s="3"/>
    </row>
    <row r="326" spans="13:13" s="1" customFormat="1" ht="15" customHeight="1" x14ac:dyDescent="0.2">
      <c r="M326" s="3"/>
    </row>
    <row r="327" spans="13:13" s="1" customFormat="1" ht="15" customHeight="1" x14ac:dyDescent="0.2">
      <c r="M327" s="3"/>
    </row>
    <row r="328" spans="13:13" s="1" customFormat="1" ht="15" customHeight="1" x14ac:dyDescent="0.2">
      <c r="M328" s="3"/>
    </row>
    <row r="329" spans="13:13" s="1" customFormat="1" ht="15" customHeight="1" x14ac:dyDescent="0.2">
      <c r="M329" s="3"/>
    </row>
    <row r="330" spans="13:13" s="1" customFormat="1" ht="15" customHeight="1" x14ac:dyDescent="0.2">
      <c r="M330" s="3"/>
    </row>
  </sheetData>
  <autoFilter ref="A17:Q32"/>
  <mergeCells count="29">
    <mergeCell ref="L15:M15"/>
    <mergeCell ref="D15:D16"/>
    <mergeCell ref="E15:E16"/>
    <mergeCell ref="F15:G15"/>
    <mergeCell ref="H15:H16"/>
    <mergeCell ref="I15:J15"/>
    <mergeCell ref="K15:K16"/>
    <mergeCell ref="A11:G11"/>
    <mergeCell ref="H11:O11"/>
    <mergeCell ref="A12:G12"/>
    <mergeCell ref="H12:O12"/>
    <mergeCell ref="A14:A16"/>
    <mergeCell ref="B14:B16"/>
    <mergeCell ref="C14:C16"/>
    <mergeCell ref="D14:M14"/>
    <mergeCell ref="N14:N16"/>
    <mergeCell ref="O14:O15"/>
    <mergeCell ref="A8:G8"/>
    <mergeCell ref="H8:O8"/>
    <mergeCell ref="A9:G9"/>
    <mergeCell ref="H9:O9"/>
    <mergeCell ref="A10:G10"/>
    <mergeCell ref="H10:O10"/>
    <mergeCell ref="A2:O2"/>
    <mergeCell ref="A3:O3"/>
    <mergeCell ref="A6:G6"/>
    <mergeCell ref="H6:O6"/>
    <mergeCell ref="A7:G7"/>
    <mergeCell ref="H7:O7"/>
  </mergeCells>
  <hyperlinks>
    <hyperlink ref="H9" r:id="rId1"/>
  </hyperlinks>
  <printOptions horizontalCentered="1"/>
  <pageMargins left="0.23622047244094491" right="0.23622047244094491" top="0.67" bottom="0.46" header="0.33" footer="0.32"/>
  <pageSetup paperSize="8" scale="79" fitToHeight="0" orientation="landscape" r:id="rId2"/>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План 2019 общий</vt:lpstr>
      <vt:lpstr>СМП</vt:lpstr>
      <vt:lpstr>изм.4 от 31.01.2018</vt:lpstr>
      <vt:lpstr>'изм.4 от 31.01.2018'!Область_печати</vt:lpstr>
      <vt:lpstr>'План 2019 общий'!Область_печати</vt:lpstr>
      <vt:lpstr>СМП!Область_печати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Андреевских Татьяна Юрьевна</dc:creator>
  <cp:lastModifiedBy>Андреевских Татьяна Юрьевна</cp:lastModifiedBy>
  <cp:lastPrinted>2019-01-31T08:57:51Z</cp:lastPrinted>
  <dcterms:created xsi:type="dcterms:W3CDTF">2018-12-20T10:56:16Z</dcterms:created>
  <dcterms:modified xsi:type="dcterms:W3CDTF">2019-02-01T06:38:26Z</dcterms:modified>
</cp:coreProperties>
</file>