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Позиции плана закупки 2018" sheetId="1" r:id="rId1"/>
    <sheet name="изм. 34_04.10.2018" sheetId="2" r:id="rId2"/>
    <sheet name="Позиции плана закупки 2018 СМП" sheetId="8" r:id="rId3"/>
    <sheet name="август 2018" sheetId="9" r:id="rId4"/>
    <sheet name="июль 2018" sheetId="10" r:id="rId5"/>
    <sheet name="сентябрь" sheetId="11" r:id="rId6"/>
    <sheet name="октябрь" sheetId="12" r:id="rId7"/>
  </sheets>
  <definedNames>
    <definedName name="_xlnm._FilterDatabase" localSheetId="1" hidden="1">'изм. 34_04.10.2018'!$D$1:$D$10</definedName>
    <definedName name="_xlnm._FilterDatabase" localSheetId="0" hidden="1">'Позиции плана закупки 2018'!$A$22:$Q$345</definedName>
    <definedName name="_xlnm._FilterDatabase" localSheetId="2" hidden="1">'Позиции плана закупки 2018 СМП'!$A$15:$W$267</definedName>
    <definedName name="_xlnm.Print_Area" localSheetId="0">'Позиции плана закупки 2018'!$A$1:$Q$348</definedName>
    <definedName name="_xlnm.Print_Area" localSheetId="2">'Позиции плана закупки 2018 СМП'!$A$1:$W$267</definedName>
    <definedName name="_xlnm.Print_Area" localSheetId="5">сентябрь!$A$1:$O$24</definedName>
  </definedNames>
  <calcPr calcId="145621"/>
</workbook>
</file>

<file path=xl/calcChain.xml><?xml version="1.0" encoding="utf-8"?>
<calcChain xmlns="http://schemas.openxmlformats.org/spreadsheetml/2006/main">
  <c r="F12" i="2" l="1"/>
  <c r="F341" i="1" l="1"/>
  <c r="F19" i="11" l="1"/>
  <c r="F333" i="1" l="1"/>
  <c r="F269" i="8" l="1"/>
  <c r="F268" i="8"/>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<sst xmlns="http://schemas.openxmlformats.org/spreadsheetml/2006/main" count="9495" uniqueCount="770">
  <si>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</si>
  <si>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</si>
  <si>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</si>
  <si>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</si>
  <si>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</si>
  <si>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</si>
  <si>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</si>
  <si>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</si>
  <si>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</si>
  <si>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</si>
  <si>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</si>
  <si>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</si>
  <si>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</si>
  <si>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</si>
  <si>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</si>
  <si>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</si>
  <si>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</si>
  <si>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</si>
  <si>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</si>
  <si>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</si>
  <si>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</si>
  <si>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</si>
  <si>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</si>
  <si>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</si>
  <si>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</si>
  <si>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</si>
  <si>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</si>
  <si>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</si>
  <si>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</si>
  <si>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</si>
  <si>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</si>
  <si>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</si>
  <si>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</si>
  <si>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</si>
  <si>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</si>
  <si>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</si>
  <si>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</si>
  <si>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</si>
  <si>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</si>
  <si>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</si>
  <si>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</si>
  <si>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</si>
  <si>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</si>
  <si>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</si>
  <si>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</si>
  <si>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</si>
  <si>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</si>
  <si>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</si>
  <si>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</si>
  <si>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</si>
  <si>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</si>
  <si>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</si>
  <si>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</si>
  <si>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</si>
  <si>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</si>
  <si>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</si>
  <si>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</si>
  <si>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</si>
  <si>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</si>
  <si>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</si>
  <si>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</si>
  <si>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</si>
  <si>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</si>
  <si>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</si>
  <si>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</si>
  <si>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</si>
  <si>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</si>
  <si>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</si>
  <si>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</si>
  <si>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</si>
  <si>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</si>
  <si>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</si>
  <si>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</si>
  <si>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</si>
  <si>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</si>
  <si>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</si>
  <si>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</si>
  <si>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</si>
  <si>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</si>
  <si>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</si>
  <si>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</si>
  <si>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</si>
  <si>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</si>
  <si>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</si>
  <si>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</si>
  <si>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</si>
  <si>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</si>
  <si>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</si>
  <si>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</si>
  <si>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</si>
  <si>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</si>
  <si>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</si>
  <si>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</si>
  <si>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</si>
  <si>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</si>
  <si>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</si>
  <si>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</si>
  <si>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</si>
  <si>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</si>
  <si>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</si>
  <si>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</si>
  <si>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</si>
  <si>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</si>
  <si>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</si>
  <si>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</si>
  <si>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</si>
  <si>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</si>
  <si>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</si>
  <si>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</si>
  <si>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</si>
  <si>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</si>
  <si>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</si>
  <si>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</si>
  <si>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</si>
  <si>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</si>
  <si>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</si>
  <si>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</si>
  <si>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</si>
  <si>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</si>
  <si>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</si>
  <si>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</si>
  <si>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</si>
  <si>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</si>
  <si>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</si>
  <si>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</si>
  <si>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</si>
  <si>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</si>
  <si>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</si>
  <si>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</si>
  <si>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</si>
  <si>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</si>
  <si>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</si>
  <si>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</si>
  <si>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</si>
  <si>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</si>
  <si>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</si>
  <si>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</si>
  <si>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</si>
  <si>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</si>
  <si>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</si>
  <si>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</si>
  <si>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</si>
  <si>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</si>
  <si>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</si>
  <si>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</si>
  <si>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</si>
  <si>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</si>
  <si>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</si>
  <si>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</si>
  <si>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</si>
  <si>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</si>
  <si>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</si>
  <si>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</si>
  <si>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</si>
  <si>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</si>
  <si>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</si>
  <si>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</si>
  <si>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</si>
  <si>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</si>
  <si>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</si>
  <si>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</si>
  <si>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</si>
  <si>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</si>
  <si>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</si>
  <si>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</si>
  <si>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</si>
  <si>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</si>
  <si>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</si>
  <si>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</si>
  <si>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</si>
  <si>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</si>
  <si>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</si>
  <si>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</si>
  <si>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</si>
  <si>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</si>
  <si>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</si>
  <si>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</si>
  <si>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</si>
  <si>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</si>
  <si>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</si>
  <si>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</si>
  <si>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</si>
  <si>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</si>
  <si>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</si>
  <si>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</si>
  <si>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</si>
  <si>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</si>
  <si>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</si>
  <si>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</si>
  <si>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</si>
  <si>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</si>
  <si>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</si>
  <si>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</si>
  <si>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</si>
  <si>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</si>
  <si>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</si>
  <si>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</si>
  <si>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</si>
  <si>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</si>
  <si>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</si>
  <si>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</si>
  <si>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</si>
  <si>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</si>
  <si>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</si>
  <si>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</si>
  <si>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</si>
  <si>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</si>
  <si>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</si>
  <si>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</si>
  <si>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</si>
  <si>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</si>
  <si>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</si>
  <si>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</si>
  <si>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</si>
  <si>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</si>
  <si>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</si>
  <si>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</si>
  <si>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</si>
  <si>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</si>
  <si>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</si>
  <si>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</si>
  <si>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</si>
  <si>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</si>
  <si>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</si>
  <si>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</si>
  <si>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</si>
  <si>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</si>
  <si>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</si>
  <si>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</si>
  <si>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</si>
  <si>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</si>
  <si>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</si>
  <si>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</si>
  <si>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</si>
  <si>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</si>
  <si>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</si>
  <si>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</si>
  <si>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</si>
  <si>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</si>
  <si>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</si>
  <si>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</si>
  <si>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</si>
  <si>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</si>
  <si>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</si>
  <si>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</si>
  <si>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</si>
  <si>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</si>
  <si>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</si>
  <si>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</si>
  <si>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</si>
  <si>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</si>
  <si>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</si>
  <si>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</si>
  <si>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</si>
  <si>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</si>
  <si>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</si>
  <si>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</si>
  <si>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</si>
  <si>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</si>
  <si>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</si>
  <si>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</si>
  <si>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</si>
  <si>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</si>
  <si>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</si>
  <si>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</si>
  <si>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</si>
  <si>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</si>
  <si>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</si>
  <si>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</si>
  <si>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</si>
  <si>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</si>
  <si>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</si>
  <si>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</si>
  <si>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</si>
  <si>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</si>
  <si>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</si>
  <si>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</si>
  <si>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</si>
  <si>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</si>
  <si>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</si>
  <si>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</si>
  <si>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</si>
  <si>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</si>
  <si>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</si>
  <si>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</si>
  <si>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</si>
  <si>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</si>
  <si>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</si>
  <si>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</si>
  <si>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</si>
  <si>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</si>
  <si>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</si>
  <si>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</si>
  <si>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</si>
  <si>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</si>
  <si>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</si>
  <si>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</si>
  <si>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</si>
  <si>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</si>
  <si>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</si>
  <si>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</si>
  <si>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</si>
  <si>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</si>
  <si>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</si>
  <si>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</si>
  <si>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</si>
  <si>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</si>
  <si>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</si>
  <si>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</si>
  <si>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</si>
  <si>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</si>
  <si>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</si>
  <si>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</si>
  <si>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</si>
  <si>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</si>
  <si>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</si>
  <si>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</si>
  <si>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</si>
  <si>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</si>
  <si>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</si>
  <si>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</si>
  <si>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</si>
  <si>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</si>
  <si>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</si>
  <si>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</si>
  <si>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</si>
  <si>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</si>
  <si>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</si>
  <si>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</si>
  <si>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</si>
  <si>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</si>
  <si>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</si>
  <si>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</si>
  <si>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</si>
  <si>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</si>
  <si>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</si>
  <si>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</si>
  <si>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</si>
  <si>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</si>
  <si>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</si>
  <si>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</si>
  <si>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</si>
  <si>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</si>
  <si>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</si>
  <si>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</si>
  <si>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</si>
  <si>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</si>
  <si>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</si>
  <si>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</si>
  <si>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</si>
  <si>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</si>
  <si>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</si>
  <si>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</si>
  <si>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</si>
  <si>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</si>
  <si>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</si>
  <si>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</si>
  <si>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</si>
  <si>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</si>
  <si>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</si>
  <si>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</si>
  <si>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</si>
  <si>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</si>
  <si>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</si>
  <si>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</si>
  <si>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</si>
  <si>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</si>
  <si>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</si>
  <si>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</si>
  <si>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</si>
  <si>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</si>
  <si>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</si>
  <si>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</si>
  <si>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</si>
  <si>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</si>
  <si>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</si>
  <si>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</si>
  <si>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</si>
  <si>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</si>
  <si>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</si>
  <si>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</si>
  <si>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</si>
  <si>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</si>
  <si>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</si>
  <si>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</si>
  <si>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</si>
  <si>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</si>
  <si>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</si>
  <si>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</si>
  <si>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</si>
  <si>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</si>
  <si>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</si>
  <si>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</si>
  <si>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</si>
  <si>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</si>
  <si>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</si>
  <si>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</si>
  <si>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</si>
  <si>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</si>
  <si>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</si>
  <si>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</si>
  <si>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</si>
  <si>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</si>
  <si>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</si>
  <si>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</si>
  <si>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</si>
  <si>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</si>
  <si>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</si>
  <si>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</si>
  <si>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</si>
  <si>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</si>
  <si>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</si>
  <si>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</si>
  <si>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</si>
  <si>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</si>
  <si>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</si>
  <si>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</si>
  <si>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</si>
  <si>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</si>
  <si>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</si>
  <si>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</si>
  <si>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</si>
  <si>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</si>
  <si>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</si>
  <si>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</si>
  <si>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</si>
  <si>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</si>
  <si>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</si>
  <si>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</si>
  <si>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</si>
  <si>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</si>
  <si>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</si>
  <si>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</si>
  <si>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</si>
  <si>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</si>
  <si>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</si>
  <si>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</si>
  <si>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</si>
  <si>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</si>
  <si>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</si>
  <si>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</si>
  <si>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</si>
  <si>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</si>
  <si>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</si>
  <si>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</si>
  <si>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</si>
  <si>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</si>
  <si>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</si>
  <si>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</si>
  <si>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</si>
  <si>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</si>
  <si>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</si>
  <si>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</si>
  <si>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</si>
  <si>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</si>
  <si>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</si>
  <si>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</si>
  <si>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</si>
  <si>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</si>
  <si>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</si>
  <si>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</si>
  <si>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</si>
  <si>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</si>
  <si>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</si>
  <si>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</si>
  <si>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</si>
  <si>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</si>
  <si>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</si>
  <si>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</si>
  <si>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</si>
  <si>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</si>
  <si>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</si>
  <si>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</si>
  <si>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</si>
  <si>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</si>
  <si>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</si>
  <si>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</si>
  <si>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</si>
  <si>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</si>
  <si>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</si>
  <si>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</si>
  <si>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</si>
  <si>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</si>
  <si>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</si>
  <si>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</si>
  <si>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</si>
  <si>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</si>
  <si>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</si>
  <si>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</si>
  <si>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</si>
  <si>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</si>
  <si>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</si>
  <si>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</si>
  <si>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</si>
  <si>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</si>
  <si>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</si>
  <si>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</si>
  <si>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</si>
  <si>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</si>
  <si>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</si>
  <si>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</si>
  <si>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</si>
  <si>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</si>
  <si>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</si>
  <si>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</si>
  <si>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</si>
  <si>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</si>
  <si>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</si>
  <si>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</si>
  <si>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</si>
  <si>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</si>
  <si>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</si>
  <si>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</si>
  <si>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</si>
  <si>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</si>
  <si>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</si>
  <si>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</si>
  <si>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</si>
  <si>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</si>
  <si>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</si>
  <si>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</si>
  <si>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</si>
  <si>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</si>
  <si>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</si>
  <si>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</si>
  <si>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</si>
  <si>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</si>
  <si>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</si>
  <si>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</si>
  <si>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</si>
  <si>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</si>
  <si>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</si>
  <si>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</si>
  <si>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</si>
  <si>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</si>
  <si>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</si>
  <si>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</si>
  <si>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</si>
  <si>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</si>
  <si>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</si>
  <si>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</si>
  <si>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</si>
  <si>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</si>
  <si>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</si>
  <si>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</si>
  <si>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</si>
  <si>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</si>
  <si>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</si>
  <si>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</si>
  <si>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</si>
  <si>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</si>
  <si>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</si>
  <si>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</si>
  <si>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</si>
  <si>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</si>
  <si>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</si>
  <si>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</si>
  <si>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</si>
  <si>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</si>
  <si>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</si>
  <si>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</si>
  <si>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</si>
  <si>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</si>
  <si>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</si>
  <si>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</si>
  <si>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</si>
  <si>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</si>
  <si>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</si>
  <si>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</si>
  <si>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</si>
  <si>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</si>
  <si>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</si>
  <si>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</si>
  <si>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</si>
  <si>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</si>
  <si>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</si>
  <si>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</si>
  <si>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</si>
  <si>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</si>
  <si>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</si>
  <si>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</si>
  <si>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</si>
  <si>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</si>
  <si>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</si>
  <si>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</si>
  <si>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</si>
  <si>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</si>
  <si>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</si>
  <si>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</si>
  <si>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</si>
  <si>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</si>
  <si>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</si>
  <si>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</si>
  <si>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</si>
  <si>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</si>
  <si>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</si>
  <si>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</si>
  <si>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</si>
  <si>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</si>
  <si>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</si>
  <si>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</si>
  <si>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</si>
  <si>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</si>
  <si>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</si>
  <si>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</si>
  <si>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</si>
  <si>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</si>
  <si>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</si>
  <si>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</si>
  <si>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</si>
  <si>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</si>
  <si>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</si>
  <si>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</si>
  <si>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</si>
  <si>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</si>
  <si>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</si>
  <si>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</si>
  <si>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</si>
  <si>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</si>
  <si>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</si>
  <si>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</si>
  <si>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</si>
  <si>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</si>
  <si>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</si>
  <si>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</si>
  <si>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</si>
  <si>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</si>
  <si>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</si>
  <si>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</si>
  <si>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</si>
  <si>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</si>
  <si>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</si>
  <si>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</si>
  <si>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</si>
  <si>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</si>
  <si>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</si>
  <si>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</si>
  <si>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</si>
  <si>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</si>
  <si>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</si>
  <si>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</si>
  <si>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</si>
  <si>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</si>
  <si>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</si>
  <si>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</si>
  <si>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</si>
  <si>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</si>
  <si>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</si>
  <si>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</si>
  <si>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</si>
  <si>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</si>
  <si>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</si>
  <si>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</si>
  <si>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</si>
  <si>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</si>
  <si>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</si>
  <si>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</si>
  <si>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</si>
  <si>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</si>
  <si>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</si>
  <si>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</si>
  <si>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</si>
  <si>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</si>
  <si>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</si>
  <si>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</si>
  <si>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</si>
  <si>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</si>
  <si>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</si>
  <si>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</si>
  <si>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</si>
  <si>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</si>
  <si>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</si>
  <si>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</si>
  <si>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</si>
  <si>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</si>
  <si>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</si>
  <si>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</si>
  <si>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</si>
  <si>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</si>
  <si>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</si>
  <si>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</si>
  <si>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</si>
  <si>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</si>
  <si>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</si>
  <si>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</si>
  <si>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</si>
  <si>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</si>
  <si>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</si>
  <si>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</si>
  <si>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</si>
  <si>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</si>
  <si>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</si>
  <si>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</si>
  <si>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</si>
  <si>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</si>
  <si>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</si>
  <si>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</si>
  <si>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</si>
  <si>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</si>
  <si>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</si>
  <si>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</si>
  <si>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</si>
  <si>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</si>
  <si>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</si>
  <si>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</si>
  <si>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</si>
  <si>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</si>
  <si>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</si>
  <si>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</si>
  <si>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</si>
  <si>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</si>
  <si>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</si>
  <si>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</si>
  <si>
    <t>Поставка оборудования согласно опросных листов.</t>
  </si>
  <si>
    <t xml:space="preserve">нет </t>
  </si>
  <si>
    <t>Поставка трансформаторов согласно опросных листов.</t>
  </si>
  <si>
    <t>Поставка ТМЦ для реконструкции щитовой 0,4кВ в АБК по адресу: Нефтеюганское шоссе, 15</t>
  </si>
  <si>
    <t>Поставка окон ПВХ для ремонта склада ул. Энергостроителей, 15</t>
  </si>
  <si>
    <t>Поставка материалов для ремонта склада ул. Энергостроителей, 14</t>
  </si>
  <si>
    <t>22.23.14</t>
  </si>
  <si>
    <t>25.11.</t>
  </si>
  <si>
    <t>запрос предложений в электронной форме</t>
  </si>
  <si>
    <t>Поставка песка гидронамывного</t>
  </si>
  <si>
    <t>08.1.</t>
  </si>
  <si>
    <t>Диагностика конструкций баков аккумуляторов</t>
  </si>
  <si>
    <t>в соответствии с условиями договора</t>
  </si>
  <si>
    <t>Строительство ТП-2х1000 кВА мкр.27А, на условиях инвестиционного контракта.</t>
  </si>
  <si>
    <t>Поставка оборудования согласно опросных листов (ТД-10000-2 ед.)</t>
  </si>
  <si>
    <t>поставка навесного оборудования на экскаватор – погрузчик JCB 4CX (гидромолот)</t>
  </si>
  <si>
    <t>поставка ограждения для ПС-35/6кВ №68</t>
  </si>
  <si>
    <t>выполнение работ по капитальному ремонту объекта: «Склад» инв.№000009187 г. Сургут, ул. Энергостроителей, д.14</t>
  </si>
  <si>
    <t>поставка Глинопорошка " STUWAMIX" для Реконструкции и Строительства РП,ТП 107,352,353</t>
  </si>
  <si>
    <t>поставку оборудования для модернизации системы электроснабжения компьютерной сети здания АБК</t>
  </si>
  <si>
    <t>41.20.4</t>
  </si>
  <si>
    <t>41.20</t>
  </si>
  <si>
    <t>Поставка муфт кабельных</t>
  </si>
  <si>
    <t>выполнение проектных работ по монтажу, системы АСДУ НПО МИР объектах: ПС-68, РП-170, РП-143 в г. Сургуте</t>
  </si>
  <si>
    <t>74.20</t>
  </si>
  <si>
    <t>выполнение работ по   ремонту здания «Трансформаторная подстанция №389»</t>
  </si>
  <si>
    <t>поставка мини погрузчика марки JCB «Power Boom 135» или аналога в лизинг</t>
  </si>
  <si>
    <t>поставка автомобиля Газель NEXT A22R32 (бортовой со сдвоенной кабиной) либо аналог в лизинг</t>
  </si>
  <si>
    <t>поставка снегоболотохода «ТРОМ – 8» (пассажирский) либо аналог в лизинг</t>
  </si>
  <si>
    <t>29.10</t>
  </si>
  <si>
    <t>29.10.2</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</si>
  <si>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</si>
  <si>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поставка трубы ПНД ПЭ 100</t>
  </si>
  <si>
    <t>42.11.20</t>
  </si>
  <si>
    <t>42.11</t>
  </si>
  <si>
    <t>24.20</t>
  </si>
  <si>
    <t>поставка бурильно – крановой машины на базе автомобиля КАМАЗ-43118 (седельный тягач) с КМУ в лизинг</t>
  </si>
  <si>
    <t>29.10.43.</t>
  </si>
  <si>
    <t>доллар</t>
  </si>
  <si>
    <t>28.92.12</t>
  </si>
  <si>
    <t>поставка установки бестраншейной прокладки труб (кабеля) ГНБ в лизинг</t>
  </si>
  <si>
    <t>Поставка кранов шаровых</t>
  </si>
  <si>
    <t>28.14.1</t>
  </si>
  <si>
    <t>28.14</t>
  </si>
  <si>
    <t>строительство здания ТП-508 ул. Грибоедова п. ПИКС ЭСК №24</t>
  </si>
  <si>
    <t>выполнение работ по капитальному ремонту здания ТП-490</t>
  </si>
  <si>
    <t>поставка оборудования согласно опросных листов (РП-501,502,504,508,510,511) (повторно)</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</si>
  <si>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</si>
  <si>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28834480  рублей (доля: увеличение: 8637.72 %)</t>
  </si>
  <si>
    <t>поставка шкафов учета</t>
  </si>
  <si>
    <t>27.12.4</t>
  </si>
  <si>
    <t>поставка автомобиля Газель NEXT A22R32 (бортовой со сдвоенной кабиной) либо аналог в лизинг (повторно)</t>
  </si>
  <si>
    <t>поставка снегоболотохода «ТРОМ – 8» (пассажирский) либо аналог в лизинг (повторно)</t>
  </si>
  <si>
    <t>оказание услуг по круглосуточной охране объектов ООО «СГЭС» на 2019-2020 гг</t>
  </si>
  <si>
    <t>80.10</t>
  </si>
  <si>
    <t>Совокупный годовой объем планируемых закупок товаров (работ, услуг) в соответствии с планом закупки составляет 3114894230.18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</si>
  <si>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566467334,74    рублей (47.65 %)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</si>
</sst>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10"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
      <sz val="9"/>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10">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2"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0" xfId="0" applyNumberFormat="1" applyFont="1" applyFill="1" applyBorder="1" applyAlignment="1">
      <alignment wrapText="1"/>
    </xf>
    <xf numFmtId="0" fontId="0" fillId="2" borderId="0" xfId="0" applyNumberFormat="1" applyFont="1" applyFill="1" applyBorder="1" applyAlignment="1">
      <alignment horizont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17" fontId="0" fillId="2" borderId="7" xfId="0" applyNumberFormat="1" applyFill="1" applyBorder="1" applyAlignment="1">
      <alignment horizontal="center" vertical="center" wrapText="1"/>
    </xf>
    <xf numFmtId="17" fontId="0" fillId="2" borderId="12" xfId="0" applyNumberFormat="1" applyFill="1" applyBorder="1" applyAlignment="1">
      <alignment horizontal="center" vertical="center" wrapText="1"/>
    </xf>
    <xf numFmtId="0" fontId="1" fillId="3"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 fontId="0" fillId="2" borderId="13" xfId="0" applyNumberFormat="1" applyFill="1" applyBorder="1" applyAlignment="1">
      <alignment horizontal="center" vertical="center" wrapText="1"/>
    </xf>
    <xf numFmtId="17" fontId="0" fillId="3" borderId="7" xfId="0" applyNumberFormat="1" applyFill="1" applyBorder="1" applyAlignment="1">
      <alignment horizontal="center" vertical="center" wrapText="1"/>
    </xf>
    <xf numFmtId="0" fontId="0" fillId="2" borderId="1" xfId="0" applyNumberFormat="1" applyFont="1" applyFill="1" applyBorder="1" applyAlignment="1">
      <alignment wrapText="1"/>
    </xf>
    <xf numFmtId="0" fontId="0" fillId="3" borderId="1" xfId="0" applyNumberFormat="1" applyFont="1" applyFill="1" applyBorder="1" applyAlignment="1">
      <alignment wrapText="1"/>
    </xf>
    <xf numFmtId="4" fontId="4" fillId="0"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13"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2" borderId="0" xfId="0" applyNumberFormat="1" applyFont="1" applyFill="1" applyBorder="1" applyAlignment="1">
      <alignment horizontal="left" vertical="center"/>
    </xf>
    <xf numFmtId="0" fontId="8" fillId="0" borderId="0" xfId="1" applyFont="1" applyFill="1" applyAlignment="1">
      <alignment horizontal="center" vertical="center" wrapText="1"/>
    </xf>
    <xf numFmtId="0" fontId="6" fillId="0" borderId="0" xfId="1" applyFont="1" applyBorder="1" applyAlignment="1">
      <alignment horizontal="left" vertical="center"/>
    </xf>
    <xf numFmtId="0" fontId="6" fillId="0" borderId="0" xfId="1" applyFont="1" applyBorder="1" applyAlignment="1">
      <alignment vertical="center"/>
    </xf>
    <xf numFmtId="49" fontId="9" fillId="2" borderId="0" xfId="0" applyNumberFormat="1"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2"/>
  <sheetViews>
    <sheetView tabSelected="1" zoomScale="70" zoomScaleNormal="70" zoomScaleSheetLayoutView="77" workbookViewId="0">
      <selection activeCell="K15" sqref="K15"/>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9" width="14.28515625" style="4" customWidth="1"/>
    <col min="10" max="11" width="21.5703125" style="4" customWidth="1"/>
    <col min="12" max="12" width="20.42578125" style="4" customWidth="1"/>
    <col min="13" max="13" width="25.28515625" style="185" customWidth="1"/>
    <col min="14" max="14" width="19.7109375" style="4" bestFit="1" customWidth="1"/>
    <col min="15" max="15" width="16.85546875" style="4" bestFit="1" customWidth="1"/>
    <col min="16" max="16" width="18" style="4" customWidth="1"/>
    <col min="17" max="17" width="13.85546875" style="4" bestFit="1" customWidth="1"/>
    <col min="18" max="18" width="16.140625" style="4" hidden="1" customWidth="1"/>
    <col min="19" max="19" width="13.28515625" style="4" hidden="1" customWidth="1"/>
    <col min="20" max="20" width="0" style="4" hidden="1" customWidth="1"/>
    <col min="21" max="16384" width="9.140625" style="4"/>
  </cols>
  <sheetData>
    <row r="1" spans="1:17" ht="49.5" customHeight="1" x14ac:dyDescent="0.2">
      <c r="A1" s="177" t="s">
        <v>624</v>
      </c>
      <c r="B1" s="177"/>
      <c r="C1" s="177"/>
      <c r="D1" s="177"/>
      <c r="E1" s="177"/>
      <c r="F1" s="177"/>
      <c r="G1" s="177"/>
      <c r="H1" s="177"/>
      <c r="I1" s="177"/>
      <c r="J1" s="177"/>
      <c r="K1" s="177"/>
      <c r="L1" s="177"/>
      <c r="M1" s="177"/>
      <c r="N1" s="177"/>
      <c r="O1" s="177"/>
      <c r="P1" s="177"/>
      <c r="Q1" s="177"/>
    </row>
    <row r="2" spans="1:17" ht="12.75" x14ac:dyDescent="0.2">
      <c r="A2" s="28" t="s">
        <v>23</v>
      </c>
      <c r="B2" s="27"/>
      <c r="C2" s="27"/>
      <c r="D2" s="27"/>
      <c r="E2" s="27"/>
      <c r="F2" s="27"/>
      <c r="G2" s="27"/>
      <c r="H2" s="27"/>
      <c r="I2" s="27"/>
      <c r="J2" s="27"/>
      <c r="K2" s="27"/>
    </row>
    <row r="3" spans="1:17" ht="12.75" x14ac:dyDescent="0.2">
      <c r="A3" s="28" t="s">
        <v>24</v>
      </c>
      <c r="B3" s="27"/>
      <c r="C3" s="27"/>
      <c r="D3" s="27"/>
      <c r="E3" s="27"/>
      <c r="F3" s="27"/>
      <c r="G3" s="27"/>
      <c r="H3" s="27"/>
      <c r="I3" s="27"/>
      <c r="J3" s="27"/>
      <c r="K3" s="27"/>
    </row>
    <row r="4" spans="1:17" ht="12.75" x14ac:dyDescent="0.2">
      <c r="A4" s="28" t="s">
        <v>25</v>
      </c>
      <c r="B4" s="27"/>
      <c r="C4" s="27"/>
      <c r="D4" s="27"/>
      <c r="E4" s="27"/>
      <c r="F4" s="27"/>
      <c r="G4" s="27"/>
      <c r="H4" s="27"/>
      <c r="I4" s="27"/>
      <c r="J4" s="27"/>
      <c r="K4" s="27"/>
    </row>
    <row r="5" spans="1:17" ht="12.75" x14ac:dyDescent="0.2">
      <c r="A5" s="28" t="s">
        <v>592</v>
      </c>
      <c r="B5" s="27"/>
      <c r="C5" s="27"/>
      <c r="D5" s="27"/>
      <c r="E5" s="27"/>
      <c r="F5" s="27"/>
      <c r="G5" s="27"/>
      <c r="H5" s="27"/>
      <c r="I5" s="27"/>
      <c r="J5" s="27"/>
      <c r="K5" s="27"/>
    </row>
    <row r="6" spans="1:17" ht="12.75" x14ac:dyDescent="0.2">
      <c r="A6" s="28" t="s">
        <v>593</v>
      </c>
      <c r="B6" s="27"/>
      <c r="C6" s="27"/>
      <c r="D6" s="27"/>
      <c r="E6" s="27"/>
      <c r="F6" s="27"/>
      <c r="G6" s="27"/>
      <c r="H6" s="27"/>
      <c r="I6" s="27"/>
      <c r="J6" s="27"/>
      <c r="K6" s="27"/>
    </row>
    <row r="7" spans="1:17" ht="12.75" x14ac:dyDescent="0.2">
      <c r="A7" s="28" t="s">
        <v>26</v>
      </c>
      <c r="B7" s="27"/>
      <c r="C7" s="27"/>
      <c r="D7" s="27"/>
      <c r="E7" s="27"/>
      <c r="F7" s="27"/>
      <c r="G7" s="27"/>
      <c r="H7" s="27"/>
      <c r="I7" s="27"/>
      <c r="J7" s="27"/>
      <c r="K7" s="27"/>
    </row>
    <row r="8" spans="1:17" ht="12.75" x14ac:dyDescent="0.2">
      <c r="A8" s="28" t="s">
        <v>625</v>
      </c>
      <c r="B8" s="27"/>
      <c r="C8" s="27"/>
      <c r="D8" s="27"/>
      <c r="E8" s="27"/>
      <c r="F8" s="27"/>
      <c r="G8" s="27"/>
      <c r="H8" s="27"/>
      <c r="I8" s="27"/>
      <c r="J8" s="27"/>
      <c r="K8" s="27"/>
    </row>
    <row r="9" spans="1:17" ht="12.75" x14ac:dyDescent="0.2">
      <c r="A9" s="28" t="s">
        <v>28</v>
      </c>
      <c r="B9" s="27"/>
      <c r="C9" s="27"/>
      <c r="D9" s="27"/>
      <c r="E9" s="27"/>
      <c r="F9" s="27"/>
      <c r="G9" s="27"/>
      <c r="H9" s="27"/>
      <c r="I9" s="27"/>
      <c r="J9" s="27"/>
      <c r="K9" s="27"/>
    </row>
    <row r="10" spans="1:17" ht="12.75" x14ac:dyDescent="0.2">
      <c r="A10" s="27"/>
      <c r="B10" s="27"/>
      <c r="C10" s="27"/>
      <c r="D10" s="27"/>
      <c r="E10" s="27"/>
      <c r="F10" s="27"/>
      <c r="G10" s="27"/>
      <c r="H10" s="27"/>
      <c r="I10" s="27"/>
      <c r="J10" s="27"/>
      <c r="K10" s="27"/>
    </row>
    <row r="11" spans="1:17" ht="12.75" x14ac:dyDescent="0.2">
      <c r="A11" s="29" t="s">
        <v>768</v>
      </c>
      <c r="B11" s="27"/>
      <c r="C11" s="27"/>
      <c r="D11" s="27"/>
      <c r="E11" s="27"/>
      <c r="F11" s="27"/>
      <c r="G11" s="27"/>
      <c r="H11" s="27"/>
      <c r="I11" s="27"/>
      <c r="J11" s="27"/>
      <c r="K11" s="27"/>
    </row>
    <row r="12" spans="1:17" s="30" customFormat="1" ht="37.5" customHeight="1" x14ac:dyDescent="0.2">
      <c r="A12" s="205" t="s">
        <v>760</v>
      </c>
      <c r="B12" s="179"/>
      <c r="C12" s="179"/>
      <c r="D12" s="179"/>
      <c r="E12" s="179"/>
      <c r="F12" s="179"/>
      <c r="G12" s="179"/>
      <c r="H12" s="179"/>
      <c r="I12" s="179"/>
      <c r="J12" s="179"/>
      <c r="K12" s="179"/>
      <c r="L12" s="179"/>
      <c r="M12" s="179"/>
      <c r="N12" s="179"/>
      <c r="O12" s="179"/>
      <c r="P12" s="179"/>
      <c r="Q12" s="179"/>
    </row>
    <row r="13" spans="1:17" ht="12.75" x14ac:dyDescent="0.2">
      <c r="A13" s="29" t="s">
        <v>769</v>
      </c>
      <c r="B13" s="27"/>
      <c r="C13" s="27"/>
      <c r="D13" s="27"/>
      <c r="E13" s="27"/>
      <c r="F13" s="27"/>
      <c r="G13" s="27"/>
      <c r="H13" s="27"/>
      <c r="I13" s="27"/>
      <c r="J13" s="27"/>
      <c r="K13" s="27"/>
    </row>
    <row r="14" spans="1:17" ht="12.75" x14ac:dyDescent="0.2">
      <c r="A14" s="27"/>
      <c r="B14" s="27"/>
      <c r="C14" s="27"/>
      <c r="D14" s="27"/>
      <c r="E14" s="27"/>
      <c r="F14" s="27"/>
      <c r="G14" s="27"/>
      <c r="H14" s="27"/>
      <c r="I14" s="27"/>
      <c r="J14" s="27"/>
      <c r="K14" s="27"/>
    </row>
    <row r="15" spans="1:17" ht="12.75" x14ac:dyDescent="0.2">
      <c r="A15" s="29" t="s">
        <v>672</v>
      </c>
      <c r="B15" s="27"/>
      <c r="C15" s="27"/>
      <c r="D15" s="27"/>
      <c r="E15" s="27"/>
      <c r="F15" s="27"/>
      <c r="G15" s="27"/>
      <c r="H15" s="27"/>
      <c r="I15" s="27"/>
      <c r="J15" s="27"/>
      <c r="K15" s="27"/>
    </row>
    <row r="16" spans="1:17" ht="12.75" x14ac:dyDescent="0.2">
      <c r="A16" s="29" t="s">
        <v>29</v>
      </c>
      <c r="B16" s="27"/>
      <c r="C16" s="27"/>
      <c r="D16" s="27"/>
      <c r="E16" s="27"/>
      <c r="F16" s="27"/>
      <c r="G16" s="27"/>
      <c r="H16" s="27"/>
      <c r="I16" s="27"/>
      <c r="J16" s="27"/>
      <c r="K16" s="27"/>
    </row>
    <row r="17" spans="1:20" ht="25.5" customHeight="1" x14ac:dyDescent="0.2">
      <c r="A17" s="178" t="s">
        <v>30</v>
      </c>
      <c r="B17" s="178"/>
      <c r="C17" s="178"/>
      <c r="D17" s="178"/>
      <c r="E17" s="178"/>
      <c r="F17" s="178"/>
      <c r="G17" s="178"/>
      <c r="H17" s="178"/>
      <c r="I17" s="178"/>
      <c r="J17" s="178"/>
      <c r="K17" s="178"/>
      <c r="L17" s="178"/>
      <c r="M17" s="178"/>
      <c r="N17" s="178"/>
      <c r="O17" s="178"/>
      <c r="P17" s="178"/>
      <c r="Q17" s="178"/>
    </row>
    <row r="18" spans="1:20" ht="12.75" x14ac:dyDescent="0.2">
      <c r="A18" s="27"/>
      <c r="B18" s="27"/>
      <c r="C18" s="27"/>
      <c r="D18" s="27"/>
      <c r="E18" s="27"/>
      <c r="F18" s="27"/>
      <c r="G18" s="27"/>
      <c r="H18" s="27"/>
      <c r="I18" s="27"/>
      <c r="J18" s="27"/>
      <c r="K18" s="27"/>
    </row>
    <row r="19" spans="1:20" ht="12.75" x14ac:dyDescent="0.2">
      <c r="A19" s="29" t="s">
        <v>761</v>
      </c>
      <c r="B19" s="32"/>
      <c r="C19" s="32"/>
      <c r="D19" s="32"/>
      <c r="E19" s="32"/>
      <c r="F19" s="32"/>
      <c r="G19" s="32"/>
      <c r="H19" s="32"/>
      <c r="I19" s="32"/>
      <c r="J19" s="32"/>
      <c r="K19" s="32"/>
      <c r="L19" s="33"/>
      <c r="M19" s="186"/>
      <c r="N19" s="33"/>
      <c r="O19" s="33"/>
      <c r="P19" s="33"/>
      <c r="Q19" s="33"/>
      <c r="R19" s="33"/>
    </row>
    <row r="20" spans="1:20" ht="12.75" x14ac:dyDescent="0.2">
      <c r="A20" s="31" t="s">
        <v>31</v>
      </c>
      <c r="B20" s="27"/>
      <c r="C20" s="27"/>
      <c r="D20" s="27"/>
      <c r="E20" s="27"/>
      <c r="F20" s="27"/>
      <c r="G20" s="27"/>
      <c r="H20" s="27"/>
      <c r="I20" s="27"/>
      <c r="J20" s="27"/>
      <c r="K20" s="27"/>
    </row>
    <row r="21" spans="1:20" ht="12.75" x14ac:dyDescent="0.2"/>
    <row r="22" spans="1:20" ht="81" customHeight="1" x14ac:dyDescent="0.2">
      <c r="A22" s="34" t="s">
        <v>0</v>
      </c>
      <c r="B22" s="35" t="s">
        <v>1</v>
      </c>
      <c r="C22" s="35" t="s">
        <v>2</v>
      </c>
      <c r="D22" s="35" t="s">
        <v>3</v>
      </c>
      <c r="E22" s="35" t="s">
        <v>653</v>
      </c>
      <c r="F22" s="35" t="s">
        <v>4</v>
      </c>
      <c r="G22" s="35" t="s">
        <v>5</v>
      </c>
      <c r="H22" s="35" t="s">
        <v>10</v>
      </c>
      <c r="I22" s="35" t="s">
        <v>654</v>
      </c>
      <c r="J22" s="35" t="s">
        <v>11</v>
      </c>
      <c r="K22" s="35" t="s">
        <v>656</v>
      </c>
      <c r="L22" s="184" t="s">
        <v>12</v>
      </c>
      <c r="M22" s="35" t="s">
        <v>13</v>
      </c>
      <c r="N22" s="181" t="s">
        <v>16</v>
      </c>
      <c r="O22" s="35" t="s">
        <v>17</v>
      </c>
      <c r="P22" s="35" t="s">
        <v>18</v>
      </c>
      <c r="Q22" s="35" t="s">
        <v>19</v>
      </c>
      <c r="R22" s="36" t="s">
        <v>20</v>
      </c>
      <c r="S22" s="36" t="s">
        <v>21</v>
      </c>
      <c r="T22" s="36" t="s">
        <v>22</v>
      </c>
    </row>
    <row r="23" spans="1:20" ht="71.25" customHeight="1" x14ac:dyDescent="0.2">
      <c r="A23" s="3" t="s">
        <v>32</v>
      </c>
      <c r="B23" s="3" t="s">
        <v>33</v>
      </c>
      <c r="C23" s="3" t="s">
        <v>33</v>
      </c>
      <c r="D23" s="3" t="s">
        <v>34</v>
      </c>
      <c r="E23" s="3" t="s">
        <v>655</v>
      </c>
      <c r="F23" s="13">
        <v>830541</v>
      </c>
      <c r="G23" s="3" t="s">
        <v>35</v>
      </c>
      <c r="H23" s="3" t="s">
        <v>32</v>
      </c>
      <c r="I23" s="3">
        <v>876</v>
      </c>
      <c r="J23" s="3" t="s">
        <v>37</v>
      </c>
      <c r="K23" s="3">
        <v>71100000000</v>
      </c>
      <c r="L23" s="182" t="s">
        <v>612</v>
      </c>
      <c r="M23" s="3" t="s">
        <v>38</v>
      </c>
      <c r="N23" s="189">
        <v>43252</v>
      </c>
      <c r="O23" s="19">
        <v>44531</v>
      </c>
      <c r="P23" s="3" t="s">
        <v>39</v>
      </c>
      <c r="Q23" s="3" t="s">
        <v>610</v>
      </c>
      <c r="R23" s="5" t="s">
        <v>40</v>
      </c>
      <c r="S23" s="5" t="s">
        <v>41</v>
      </c>
      <c r="T23" s="5" t="s">
        <v>42</v>
      </c>
    </row>
    <row r="24" spans="1:20" ht="49.5" customHeight="1" x14ac:dyDescent="0.2">
      <c r="A24" s="3" t="s">
        <v>43</v>
      </c>
      <c r="B24" s="3" t="s">
        <v>44</v>
      </c>
      <c r="C24" s="3" t="s">
        <v>45</v>
      </c>
      <c r="D24" s="3" t="s">
        <v>46</v>
      </c>
      <c r="E24" s="3"/>
      <c r="F24" s="76" t="s">
        <v>586</v>
      </c>
      <c r="G24" s="3"/>
      <c r="H24" s="3"/>
      <c r="I24" s="3"/>
      <c r="J24" s="3"/>
      <c r="K24" s="3"/>
      <c r="L24" s="182"/>
      <c r="M24" s="3"/>
      <c r="N24" s="189"/>
      <c r="O24" s="19"/>
      <c r="P24" s="3"/>
      <c r="Q24" s="3"/>
      <c r="R24" s="5" t="s">
        <v>40</v>
      </c>
      <c r="S24" s="5" t="s">
        <v>41</v>
      </c>
      <c r="T24" s="5" t="s">
        <v>42</v>
      </c>
    </row>
    <row r="25" spans="1:20" ht="49.5" customHeight="1" x14ac:dyDescent="0.2">
      <c r="A25" s="3" t="s">
        <v>47</v>
      </c>
      <c r="B25" s="3" t="s">
        <v>48</v>
      </c>
      <c r="C25" s="3" t="s">
        <v>49</v>
      </c>
      <c r="D25" s="3" t="s">
        <v>50</v>
      </c>
      <c r="E25" s="3" t="s">
        <v>655</v>
      </c>
      <c r="F25" s="13">
        <v>214642</v>
      </c>
      <c r="G25" s="3" t="s">
        <v>35</v>
      </c>
      <c r="H25" s="3" t="s">
        <v>32</v>
      </c>
      <c r="I25" s="3">
        <v>876</v>
      </c>
      <c r="J25" s="3" t="s">
        <v>37</v>
      </c>
      <c r="K25" s="3">
        <v>71100000000</v>
      </c>
      <c r="L25" s="182" t="s">
        <v>612</v>
      </c>
      <c r="M25" s="3" t="s">
        <v>38</v>
      </c>
      <c r="N25" s="189">
        <v>43221</v>
      </c>
      <c r="O25" s="19">
        <v>43617</v>
      </c>
      <c r="P25" s="3" t="s">
        <v>106</v>
      </c>
      <c r="Q25" s="3" t="s">
        <v>610</v>
      </c>
      <c r="R25" s="5" t="s">
        <v>40</v>
      </c>
      <c r="S25" s="5" t="s">
        <v>41</v>
      </c>
      <c r="T25" s="5" t="s">
        <v>42</v>
      </c>
    </row>
    <row r="26" spans="1:20" ht="49.5" customHeight="1" x14ac:dyDescent="0.2">
      <c r="A26" s="3" t="s">
        <v>52</v>
      </c>
      <c r="B26" s="3" t="s">
        <v>53</v>
      </c>
      <c r="C26" s="3" t="s">
        <v>54</v>
      </c>
      <c r="D26" s="3" t="s">
        <v>55</v>
      </c>
      <c r="E26" s="3"/>
      <c r="F26" s="76" t="s">
        <v>586</v>
      </c>
      <c r="G26" s="3"/>
      <c r="H26" s="3"/>
      <c r="I26" s="3"/>
      <c r="J26" s="3"/>
      <c r="K26" s="3"/>
      <c r="L26" s="182"/>
      <c r="M26" s="3"/>
      <c r="N26" s="189"/>
      <c r="O26" s="19"/>
      <c r="P26" s="3"/>
      <c r="Q26" s="3"/>
      <c r="R26" s="5" t="s">
        <v>40</v>
      </c>
      <c r="S26" s="5" t="s">
        <v>41</v>
      </c>
      <c r="T26" s="5" t="s">
        <v>42</v>
      </c>
    </row>
    <row r="27" spans="1:20" ht="49.5" customHeight="1" x14ac:dyDescent="0.2">
      <c r="A27" s="3" t="s">
        <v>56</v>
      </c>
      <c r="B27" s="3" t="s">
        <v>57</v>
      </c>
      <c r="C27" s="3" t="s">
        <v>58</v>
      </c>
      <c r="D27" s="2" t="s">
        <v>732</v>
      </c>
      <c r="E27" s="3" t="s">
        <v>655</v>
      </c>
      <c r="F27" s="15">
        <v>1748760</v>
      </c>
      <c r="G27" s="10" t="s">
        <v>35</v>
      </c>
      <c r="H27" s="10" t="s">
        <v>32</v>
      </c>
      <c r="I27" s="3">
        <v>876</v>
      </c>
      <c r="J27" s="10" t="s">
        <v>37</v>
      </c>
      <c r="K27" s="3">
        <v>71100000000</v>
      </c>
      <c r="L27" s="183" t="s">
        <v>612</v>
      </c>
      <c r="M27" s="3" t="s">
        <v>60</v>
      </c>
      <c r="N27" s="190">
        <v>43313</v>
      </c>
      <c r="O27" s="20">
        <v>43435</v>
      </c>
      <c r="P27" s="18" t="s">
        <v>711</v>
      </c>
      <c r="Q27" s="10" t="s">
        <v>60</v>
      </c>
      <c r="R27" s="5" t="s">
        <v>40</v>
      </c>
      <c r="S27" s="5" t="s">
        <v>41</v>
      </c>
      <c r="T27" s="5" t="s">
        <v>42</v>
      </c>
    </row>
    <row r="28" spans="1:20" ht="49.5" customHeight="1" x14ac:dyDescent="0.2">
      <c r="A28" s="3" t="s">
        <v>62</v>
      </c>
      <c r="B28" s="3" t="s">
        <v>57</v>
      </c>
      <c r="C28" s="3" t="s">
        <v>58</v>
      </c>
      <c r="D28" s="23" t="s">
        <v>63</v>
      </c>
      <c r="E28" s="23"/>
      <c r="F28" s="37" t="s">
        <v>586</v>
      </c>
      <c r="G28" s="25"/>
      <c r="H28" s="25"/>
      <c r="I28" s="25"/>
      <c r="J28" s="25"/>
      <c r="K28" s="25"/>
      <c r="L28" s="16"/>
      <c r="M28" s="195"/>
      <c r="N28" s="25"/>
      <c r="O28" s="25"/>
      <c r="P28" s="25"/>
      <c r="Q28" s="26"/>
      <c r="R28" s="5" t="s">
        <v>40</v>
      </c>
      <c r="S28" s="5" t="s">
        <v>41</v>
      </c>
      <c r="T28" s="5" t="s">
        <v>42</v>
      </c>
    </row>
    <row r="29" spans="1:20" ht="49.5" customHeight="1" x14ac:dyDescent="0.2">
      <c r="A29" s="3" t="s">
        <v>64</v>
      </c>
      <c r="B29" s="3" t="s">
        <v>65</v>
      </c>
      <c r="C29" s="3" t="s">
        <v>65</v>
      </c>
      <c r="D29" s="2" t="s">
        <v>66</v>
      </c>
      <c r="E29" s="85"/>
      <c r="F29" s="38" t="s">
        <v>586</v>
      </c>
      <c r="G29" s="39"/>
      <c r="H29" s="39"/>
      <c r="I29" s="39"/>
      <c r="J29" s="39"/>
      <c r="K29" s="39"/>
      <c r="L29" s="39"/>
      <c r="M29" s="195"/>
      <c r="N29" s="39"/>
      <c r="O29" s="39"/>
      <c r="P29" s="39"/>
      <c r="Q29" s="40"/>
      <c r="R29" s="5" t="s">
        <v>40</v>
      </c>
      <c r="S29" s="5" t="s">
        <v>41</v>
      </c>
      <c r="T29" s="5" t="s">
        <v>42</v>
      </c>
    </row>
    <row r="30" spans="1:20" ht="49.5" customHeight="1" x14ac:dyDescent="0.2">
      <c r="A30" s="3" t="s">
        <v>67</v>
      </c>
      <c r="B30" s="3" t="s">
        <v>65</v>
      </c>
      <c r="C30" s="3" t="s">
        <v>65</v>
      </c>
      <c r="D30" s="3" t="s">
        <v>68</v>
      </c>
      <c r="E30" s="25"/>
      <c r="F30" s="17" t="s">
        <v>586</v>
      </c>
      <c r="G30" s="25"/>
      <c r="H30" s="25"/>
      <c r="I30" s="25"/>
      <c r="J30" s="25"/>
      <c r="K30" s="25"/>
      <c r="L30" s="25"/>
      <c r="M30" s="195"/>
      <c r="N30" s="25"/>
      <c r="O30" s="25"/>
      <c r="P30" s="25"/>
      <c r="Q30" s="26"/>
      <c r="R30" s="5" t="s">
        <v>40</v>
      </c>
      <c r="S30" s="5" t="s">
        <v>41</v>
      </c>
      <c r="T30" s="5" t="s">
        <v>42</v>
      </c>
    </row>
    <row r="31" spans="1:20" ht="49.5" customHeight="1" x14ac:dyDescent="0.2">
      <c r="A31" s="3" t="s">
        <v>69</v>
      </c>
      <c r="B31" s="3" t="s">
        <v>70</v>
      </c>
      <c r="C31" s="3" t="s">
        <v>70</v>
      </c>
      <c r="D31" s="3" t="s">
        <v>71</v>
      </c>
      <c r="E31" s="3" t="s">
        <v>655</v>
      </c>
      <c r="F31" s="13">
        <v>283200</v>
      </c>
      <c r="G31" s="3" t="s">
        <v>35</v>
      </c>
      <c r="H31" s="3" t="s">
        <v>32</v>
      </c>
      <c r="I31" s="3">
        <v>876</v>
      </c>
      <c r="J31" s="3" t="s">
        <v>37</v>
      </c>
      <c r="K31" s="3">
        <v>71100000000</v>
      </c>
      <c r="L31" s="183" t="s">
        <v>612</v>
      </c>
      <c r="M31" s="3" t="s">
        <v>38</v>
      </c>
      <c r="N31" s="189">
        <v>43160</v>
      </c>
      <c r="O31" s="19">
        <v>43313</v>
      </c>
      <c r="P31" s="3" t="s">
        <v>51</v>
      </c>
      <c r="Q31" s="3" t="s">
        <v>616</v>
      </c>
      <c r="R31" s="5" t="s">
        <v>40</v>
      </c>
      <c r="S31" s="5" t="s">
        <v>41</v>
      </c>
      <c r="T31" s="5" t="s">
        <v>42</v>
      </c>
    </row>
    <row r="32" spans="1:20" ht="49.5" customHeight="1" x14ac:dyDescent="0.2">
      <c r="A32" s="3" t="s">
        <v>72</v>
      </c>
      <c r="B32" s="3" t="s">
        <v>70</v>
      </c>
      <c r="C32" s="3" t="s">
        <v>70</v>
      </c>
      <c r="D32" s="3" t="s">
        <v>73</v>
      </c>
      <c r="E32" s="3" t="s">
        <v>655</v>
      </c>
      <c r="F32" s="13">
        <v>802400</v>
      </c>
      <c r="G32" s="3" t="s">
        <v>35</v>
      </c>
      <c r="H32" s="3" t="s">
        <v>32</v>
      </c>
      <c r="I32" s="3">
        <v>876</v>
      </c>
      <c r="J32" s="3" t="s">
        <v>37</v>
      </c>
      <c r="K32" s="3">
        <v>71100000000</v>
      </c>
      <c r="L32" s="183" t="s">
        <v>612</v>
      </c>
      <c r="M32" s="3" t="s">
        <v>38</v>
      </c>
      <c r="N32" s="189">
        <v>43132</v>
      </c>
      <c r="O32" s="19">
        <v>43252</v>
      </c>
      <c r="P32" s="3" t="s">
        <v>51</v>
      </c>
      <c r="Q32" s="3" t="s">
        <v>616</v>
      </c>
      <c r="R32" s="5" t="s">
        <v>40</v>
      </c>
      <c r="S32" s="5" t="s">
        <v>41</v>
      </c>
      <c r="T32" s="5" t="s">
        <v>42</v>
      </c>
    </row>
    <row r="33" spans="1:20" ht="49.5" customHeight="1" x14ac:dyDescent="0.2">
      <c r="A33" s="3" t="s">
        <v>74</v>
      </c>
      <c r="B33" s="3" t="s">
        <v>75</v>
      </c>
      <c r="C33" s="3" t="s">
        <v>674</v>
      </c>
      <c r="D33" s="3" t="s">
        <v>76</v>
      </c>
      <c r="E33" s="3" t="s">
        <v>655</v>
      </c>
      <c r="F33" s="13">
        <v>645460</v>
      </c>
      <c r="G33" s="3" t="s">
        <v>35</v>
      </c>
      <c r="H33" s="3" t="s">
        <v>32</v>
      </c>
      <c r="I33" s="3">
        <v>876</v>
      </c>
      <c r="J33" s="3" t="s">
        <v>37</v>
      </c>
      <c r="L33" s="183" t="s">
        <v>612</v>
      </c>
      <c r="M33" s="3" t="s">
        <v>60</v>
      </c>
      <c r="N33" s="189">
        <v>43160</v>
      </c>
      <c r="O33" s="19">
        <v>43435</v>
      </c>
      <c r="P33" s="3" t="s">
        <v>61</v>
      </c>
      <c r="Q33" s="3" t="s">
        <v>60</v>
      </c>
      <c r="R33" s="5" t="s">
        <v>40</v>
      </c>
      <c r="S33" s="5" t="s">
        <v>41</v>
      </c>
      <c r="T33" s="5" t="s">
        <v>42</v>
      </c>
    </row>
    <row r="34" spans="1:20" ht="49.5" customHeight="1" x14ac:dyDescent="0.2">
      <c r="A34" s="3" t="s">
        <v>78</v>
      </c>
      <c r="B34" s="3" t="s">
        <v>79</v>
      </c>
      <c r="C34" s="3" t="s">
        <v>79</v>
      </c>
      <c r="D34" s="3" t="s">
        <v>80</v>
      </c>
      <c r="E34" s="25"/>
      <c r="F34" s="17" t="s">
        <v>586</v>
      </c>
      <c r="G34" s="25"/>
      <c r="H34" s="25"/>
      <c r="I34" s="25"/>
      <c r="J34" s="25"/>
      <c r="K34" s="25"/>
      <c r="L34" s="25"/>
      <c r="M34" s="2"/>
      <c r="N34" s="25"/>
      <c r="O34" s="25"/>
      <c r="P34" s="25"/>
      <c r="Q34" s="26"/>
      <c r="R34" s="5" t="s">
        <v>40</v>
      </c>
      <c r="S34" s="5" t="s">
        <v>41</v>
      </c>
      <c r="T34" s="5" t="s">
        <v>42</v>
      </c>
    </row>
    <row r="35" spans="1:20" ht="49.5" customHeight="1" x14ac:dyDescent="0.2">
      <c r="A35" s="3" t="s">
        <v>82</v>
      </c>
      <c r="B35" s="3" t="s">
        <v>83</v>
      </c>
      <c r="C35" s="3" t="s">
        <v>83</v>
      </c>
      <c r="D35" s="3" t="s">
        <v>84</v>
      </c>
      <c r="E35" s="3" t="s">
        <v>655</v>
      </c>
      <c r="F35" s="13">
        <v>1808346.46</v>
      </c>
      <c r="G35" s="3" t="s">
        <v>35</v>
      </c>
      <c r="H35" s="3" t="s">
        <v>32</v>
      </c>
      <c r="I35" s="3">
        <v>876</v>
      </c>
      <c r="J35" s="3" t="s">
        <v>37</v>
      </c>
      <c r="K35" s="3">
        <v>71100000000</v>
      </c>
      <c r="L35" s="183" t="s">
        <v>612</v>
      </c>
      <c r="M35" s="3" t="s">
        <v>38</v>
      </c>
      <c r="N35" s="189">
        <v>43160</v>
      </c>
      <c r="O35" s="19">
        <v>43435</v>
      </c>
      <c r="P35" s="3" t="s">
        <v>51</v>
      </c>
      <c r="Q35" s="3" t="s">
        <v>616</v>
      </c>
      <c r="R35" s="5" t="s">
        <v>40</v>
      </c>
      <c r="S35" s="5" t="s">
        <v>41</v>
      </c>
      <c r="T35" s="5" t="s">
        <v>42</v>
      </c>
    </row>
    <row r="36" spans="1:20" ht="49.5" customHeight="1" x14ac:dyDescent="0.2">
      <c r="A36" s="3" t="s">
        <v>85</v>
      </c>
      <c r="B36" s="3" t="s">
        <v>83</v>
      </c>
      <c r="C36" s="3" t="s">
        <v>83</v>
      </c>
      <c r="D36" s="3" t="s">
        <v>86</v>
      </c>
      <c r="E36" s="3" t="s">
        <v>655</v>
      </c>
      <c r="F36" s="13">
        <v>2161760</v>
      </c>
      <c r="G36" s="3" t="s">
        <v>35</v>
      </c>
      <c r="H36" s="3" t="s">
        <v>32</v>
      </c>
      <c r="I36" s="3">
        <v>876</v>
      </c>
      <c r="J36" s="3" t="s">
        <v>37</v>
      </c>
      <c r="K36" s="3">
        <v>71100000000</v>
      </c>
      <c r="L36" s="183" t="s">
        <v>612</v>
      </c>
      <c r="M36" s="3" t="s">
        <v>38</v>
      </c>
      <c r="N36" s="189">
        <v>43160</v>
      </c>
      <c r="O36" s="9">
        <v>44166</v>
      </c>
      <c r="P36" s="3" t="s">
        <v>51</v>
      </c>
      <c r="Q36" s="3" t="s">
        <v>616</v>
      </c>
      <c r="R36" s="5" t="s">
        <v>40</v>
      </c>
      <c r="S36" s="5" t="s">
        <v>41</v>
      </c>
      <c r="T36" s="5" t="s">
        <v>42</v>
      </c>
    </row>
    <row r="37" spans="1:20" ht="49.5" customHeight="1" x14ac:dyDescent="0.2">
      <c r="A37" s="3" t="s">
        <v>87</v>
      </c>
      <c r="B37" s="3" t="s">
        <v>70</v>
      </c>
      <c r="C37" s="3" t="s">
        <v>70</v>
      </c>
      <c r="D37" s="3" t="s">
        <v>88</v>
      </c>
      <c r="E37" s="3" t="s">
        <v>655</v>
      </c>
      <c r="F37" s="13">
        <v>175000</v>
      </c>
      <c r="G37" s="3" t="s">
        <v>35</v>
      </c>
      <c r="H37" s="3" t="s">
        <v>32</v>
      </c>
      <c r="I37" s="3">
        <v>876</v>
      </c>
      <c r="J37" s="3" t="s">
        <v>37</v>
      </c>
      <c r="K37" s="3">
        <v>71100000000</v>
      </c>
      <c r="L37" s="183" t="s">
        <v>612</v>
      </c>
      <c r="M37" s="3" t="s">
        <v>38</v>
      </c>
      <c r="N37" s="189">
        <v>43160</v>
      </c>
      <c r="O37" s="19">
        <v>43221</v>
      </c>
      <c r="P37" s="3" t="s">
        <v>51</v>
      </c>
      <c r="Q37" s="3" t="s">
        <v>38</v>
      </c>
      <c r="R37" s="5" t="s">
        <v>40</v>
      </c>
      <c r="S37" s="5" t="s">
        <v>41</v>
      </c>
      <c r="T37" s="5" t="s">
        <v>42</v>
      </c>
    </row>
    <row r="38" spans="1:20" ht="49.5" customHeight="1" x14ac:dyDescent="0.2">
      <c r="A38" s="3" t="s">
        <v>89</v>
      </c>
      <c r="B38" s="3" t="s">
        <v>90</v>
      </c>
      <c r="C38" s="3" t="s">
        <v>91</v>
      </c>
      <c r="D38" s="3" t="s">
        <v>92</v>
      </c>
      <c r="E38" s="3" t="s">
        <v>655</v>
      </c>
      <c r="F38" s="13">
        <v>151984</v>
      </c>
      <c r="G38" s="3" t="s">
        <v>35</v>
      </c>
      <c r="H38" s="3" t="s">
        <v>32</v>
      </c>
      <c r="I38" s="3"/>
      <c r="J38" s="3" t="s">
        <v>93</v>
      </c>
      <c r="K38" s="3">
        <v>71100000000</v>
      </c>
      <c r="L38" s="183" t="s">
        <v>612</v>
      </c>
      <c r="M38" s="3" t="s">
        <v>38</v>
      </c>
      <c r="N38" s="189">
        <v>43160</v>
      </c>
      <c r="O38" s="19">
        <v>43435</v>
      </c>
      <c r="P38" s="3" t="s">
        <v>51</v>
      </c>
      <c r="Q38" s="3" t="s">
        <v>38</v>
      </c>
      <c r="R38" s="5" t="s">
        <v>40</v>
      </c>
      <c r="S38" s="5" t="s">
        <v>41</v>
      </c>
      <c r="T38" s="5" t="s">
        <v>42</v>
      </c>
    </row>
    <row r="39" spans="1:20" ht="49.5" customHeight="1" x14ac:dyDescent="0.2">
      <c r="A39" s="3" t="s">
        <v>94</v>
      </c>
      <c r="B39" s="3" t="s">
        <v>95</v>
      </c>
      <c r="C39" s="3" t="s">
        <v>95</v>
      </c>
      <c r="D39" s="3" t="s">
        <v>96</v>
      </c>
      <c r="E39" s="3" t="s">
        <v>655</v>
      </c>
      <c r="F39" s="13">
        <v>1890360</v>
      </c>
      <c r="G39" s="3" t="s">
        <v>35</v>
      </c>
      <c r="H39" s="3" t="s">
        <v>32</v>
      </c>
      <c r="I39" s="3">
        <v>876</v>
      </c>
      <c r="J39" s="3" t="s">
        <v>37</v>
      </c>
      <c r="K39" s="3">
        <v>71100000000</v>
      </c>
      <c r="L39" s="183" t="s">
        <v>612</v>
      </c>
      <c r="M39" s="3" t="s">
        <v>60</v>
      </c>
      <c r="N39" s="189">
        <v>43160</v>
      </c>
      <c r="O39" s="19">
        <v>43435</v>
      </c>
      <c r="P39" s="3" t="s">
        <v>51</v>
      </c>
      <c r="Q39" s="3" t="s">
        <v>38</v>
      </c>
      <c r="R39" s="5" t="s">
        <v>40</v>
      </c>
      <c r="S39" s="5" t="s">
        <v>41</v>
      </c>
      <c r="T39" s="5" t="s">
        <v>42</v>
      </c>
    </row>
    <row r="40" spans="1:20" ht="49.5" customHeight="1" x14ac:dyDescent="0.2">
      <c r="A40" s="3" t="s">
        <v>97</v>
      </c>
      <c r="B40" s="3" t="s">
        <v>98</v>
      </c>
      <c r="C40" s="3" t="s">
        <v>99</v>
      </c>
      <c r="D40" s="3" t="s">
        <v>100</v>
      </c>
      <c r="E40" s="3" t="s">
        <v>655</v>
      </c>
      <c r="F40" s="13" t="s">
        <v>101</v>
      </c>
      <c r="G40" s="3" t="s">
        <v>35</v>
      </c>
      <c r="H40" s="3" t="s">
        <v>32</v>
      </c>
      <c r="I40" s="3">
        <v>876</v>
      </c>
      <c r="J40" s="3" t="s">
        <v>37</v>
      </c>
      <c r="K40" s="3">
        <v>71100000000</v>
      </c>
      <c r="L40" s="183" t="s">
        <v>612</v>
      </c>
      <c r="M40" s="3" t="s">
        <v>38</v>
      </c>
      <c r="N40" s="189">
        <v>43160</v>
      </c>
      <c r="O40" s="19">
        <v>43435</v>
      </c>
      <c r="P40" s="3" t="s">
        <v>51</v>
      </c>
      <c r="Q40" s="3" t="s">
        <v>38</v>
      </c>
      <c r="R40" s="5" t="s">
        <v>40</v>
      </c>
      <c r="S40" s="5" t="s">
        <v>41</v>
      </c>
      <c r="T40" s="5" t="s">
        <v>42</v>
      </c>
    </row>
    <row r="41" spans="1:20" ht="49.5" customHeight="1" x14ac:dyDescent="0.2">
      <c r="A41" s="3" t="s">
        <v>102</v>
      </c>
      <c r="B41" s="3" t="s">
        <v>103</v>
      </c>
      <c r="C41" s="3" t="s">
        <v>104</v>
      </c>
      <c r="D41" s="3" t="s">
        <v>105</v>
      </c>
      <c r="E41" s="3" t="s">
        <v>655</v>
      </c>
      <c r="F41" s="13">
        <v>477428</v>
      </c>
      <c r="G41" s="3" t="s">
        <v>35</v>
      </c>
      <c r="H41" s="3" t="s">
        <v>32</v>
      </c>
      <c r="I41" s="3">
        <v>876</v>
      </c>
      <c r="J41" s="3" t="s">
        <v>37</v>
      </c>
      <c r="K41" s="3">
        <v>71100000000</v>
      </c>
      <c r="L41" s="183" t="s">
        <v>612</v>
      </c>
      <c r="M41" s="3" t="s">
        <v>38</v>
      </c>
      <c r="N41" s="189">
        <v>43160</v>
      </c>
      <c r="O41" s="19">
        <v>43221</v>
      </c>
      <c r="P41" s="3" t="s">
        <v>106</v>
      </c>
      <c r="Q41" s="3" t="s">
        <v>38</v>
      </c>
      <c r="R41" s="5" t="s">
        <v>40</v>
      </c>
      <c r="S41" s="5" t="s">
        <v>41</v>
      </c>
      <c r="T41" s="5" t="s">
        <v>42</v>
      </c>
    </row>
    <row r="42" spans="1:20" ht="49.5" customHeight="1" x14ac:dyDescent="0.2">
      <c r="A42" s="3" t="s">
        <v>107</v>
      </c>
      <c r="B42" s="3" t="s">
        <v>108</v>
      </c>
      <c r="C42" s="3" t="s">
        <v>109</v>
      </c>
      <c r="D42" s="3" t="s">
        <v>110</v>
      </c>
      <c r="E42" s="3" t="s">
        <v>655</v>
      </c>
      <c r="F42" s="13">
        <v>155143</v>
      </c>
      <c r="G42" s="3" t="s">
        <v>35</v>
      </c>
      <c r="H42" s="3" t="s">
        <v>32</v>
      </c>
      <c r="I42" s="3">
        <v>876</v>
      </c>
      <c r="J42" s="3" t="s">
        <v>37</v>
      </c>
      <c r="K42" s="3">
        <v>71100000000</v>
      </c>
      <c r="L42" s="183" t="s">
        <v>612</v>
      </c>
      <c r="M42" s="3" t="s">
        <v>38</v>
      </c>
      <c r="N42" s="189">
        <v>43160</v>
      </c>
      <c r="O42" s="9">
        <v>43252</v>
      </c>
      <c r="P42" s="3" t="s">
        <v>106</v>
      </c>
      <c r="Q42" s="3" t="s">
        <v>38</v>
      </c>
      <c r="R42" s="5" t="s">
        <v>40</v>
      </c>
      <c r="S42" s="5" t="s">
        <v>41</v>
      </c>
      <c r="T42" s="5" t="s">
        <v>42</v>
      </c>
    </row>
    <row r="43" spans="1:20" ht="49.5" customHeight="1" x14ac:dyDescent="0.2">
      <c r="A43" s="3" t="s">
        <v>111</v>
      </c>
      <c r="B43" s="3" t="s">
        <v>112</v>
      </c>
      <c r="C43" s="3" t="s">
        <v>112</v>
      </c>
      <c r="D43" s="3" t="s">
        <v>113</v>
      </c>
      <c r="E43" s="3" t="s">
        <v>655</v>
      </c>
      <c r="F43" s="13">
        <v>346011.88</v>
      </c>
      <c r="G43" s="3" t="s">
        <v>35</v>
      </c>
      <c r="H43" s="3" t="s">
        <v>32</v>
      </c>
      <c r="I43" s="3">
        <v>796</v>
      </c>
      <c r="J43" s="3" t="s">
        <v>114</v>
      </c>
      <c r="K43" s="3">
        <v>71100000000</v>
      </c>
      <c r="L43" s="183" t="s">
        <v>612</v>
      </c>
      <c r="M43" s="3" t="s">
        <v>38</v>
      </c>
      <c r="N43" s="189">
        <v>43191</v>
      </c>
      <c r="O43" s="19">
        <v>43282</v>
      </c>
      <c r="P43" s="3" t="s">
        <v>61</v>
      </c>
      <c r="Q43" s="3" t="s">
        <v>60</v>
      </c>
      <c r="R43" s="5" t="s">
        <v>40</v>
      </c>
      <c r="S43" s="5" t="s">
        <v>41</v>
      </c>
      <c r="T43" s="5" t="s">
        <v>42</v>
      </c>
    </row>
    <row r="44" spans="1:20" ht="49.5" customHeight="1" x14ac:dyDescent="0.2">
      <c r="A44" s="3" t="s">
        <v>115</v>
      </c>
      <c r="B44" s="3" t="s">
        <v>116</v>
      </c>
      <c r="C44" s="3" t="s">
        <v>116</v>
      </c>
      <c r="D44" s="3" t="s">
        <v>117</v>
      </c>
      <c r="E44" s="3" t="s">
        <v>655</v>
      </c>
      <c r="F44" s="13">
        <v>216523.08</v>
      </c>
      <c r="G44" s="3" t="s">
        <v>35</v>
      </c>
      <c r="H44" s="3" t="s">
        <v>118</v>
      </c>
      <c r="I44" s="3">
        <v>876</v>
      </c>
      <c r="J44" s="3" t="s">
        <v>119</v>
      </c>
      <c r="K44" s="3">
        <v>71100000000</v>
      </c>
      <c r="L44" s="183" t="s">
        <v>612</v>
      </c>
      <c r="M44" s="3" t="s">
        <v>38</v>
      </c>
      <c r="N44" s="189">
        <v>43191</v>
      </c>
      <c r="O44" s="19">
        <v>43282</v>
      </c>
      <c r="P44" s="3" t="s">
        <v>106</v>
      </c>
      <c r="Q44" s="3" t="s">
        <v>60</v>
      </c>
      <c r="R44" s="5" t="s">
        <v>40</v>
      </c>
      <c r="S44" s="5" t="s">
        <v>41</v>
      </c>
      <c r="T44" s="5" t="s">
        <v>42</v>
      </c>
    </row>
    <row r="45" spans="1:20" ht="49.5" customHeight="1" x14ac:dyDescent="0.2">
      <c r="A45" s="3" t="s">
        <v>120</v>
      </c>
      <c r="B45" s="3" t="s">
        <v>121</v>
      </c>
      <c r="C45" s="3" t="s">
        <v>121</v>
      </c>
      <c r="D45" s="3" t="s">
        <v>122</v>
      </c>
      <c r="E45" s="3" t="s">
        <v>655</v>
      </c>
      <c r="F45" s="13">
        <v>2437388.88</v>
      </c>
      <c r="G45" s="3" t="s">
        <v>35</v>
      </c>
      <c r="H45" s="3" t="s">
        <v>32</v>
      </c>
      <c r="I45" s="3">
        <v>876</v>
      </c>
      <c r="J45" s="3" t="s">
        <v>37</v>
      </c>
      <c r="K45" s="3">
        <v>71100000000</v>
      </c>
      <c r="L45" s="183" t="s">
        <v>612</v>
      </c>
      <c r="M45" s="3" t="s">
        <v>38</v>
      </c>
      <c r="N45" s="189">
        <v>43191</v>
      </c>
      <c r="O45" s="19">
        <v>43282</v>
      </c>
      <c r="P45" s="3" t="s">
        <v>106</v>
      </c>
      <c r="Q45" s="3" t="s">
        <v>60</v>
      </c>
      <c r="R45" s="5" t="s">
        <v>40</v>
      </c>
      <c r="S45" s="5" t="s">
        <v>41</v>
      </c>
      <c r="T45" s="5" t="s">
        <v>42</v>
      </c>
    </row>
    <row r="46" spans="1:20" ht="49.5" customHeight="1" x14ac:dyDescent="0.2">
      <c r="A46" s="3" t="s">
        <v>123</v>
      </c>
      <c r="B46" s="3" t="s">
        <v>121</v>
      </c>
      <c r="C46" s="3" t="s">
        <v>121</v>
      </c>
      <c r="D46" s="3" t="s">
        <v>124</v>
      </c>
      <c r="E46" s="3" t="s">
        <v>655</v>
      </c>
      <c r="F46" s="15">
        <v>646515</v>
      </c>
      <c r="G46" s="10" t="s">
        <v>35</v>
      </c>
      <c r="H46" s="10" t="s">
        <v>32</v>
      </c>
      <c r="I46" s="3">
        <v>876</v>
      </c>
      <c r="J46" s="10" t="s">
        <v>37</v>
      </c>
      <c r="K46" s="3">
        <v>71100000000</v>
      </c>
      <c r="L46" s="183" t="s">
        <v>612</v>
      </c>
      <c r="M46" s="3" t="s">
        <v>38</v>
      </c>
      <c r="N46" s="189">
        <v>43160</v>
      </c>
      <c r="O46" s="19">
        <v>43221</v>
      </c>
      <c r="P46" s="10" t="s">
        <v>106</v>
      </c>
      <c r="Q46" s="10" t="s">
        <v>38</v>
      </c>
      <c r="R46" s="5" t="s">
        <v>40</v>
      </c>
      <c r="S46" s="5" t="s">
        <v>41</v>
      </c>
      <c r="T46" s="5" t="s">
        <v>42</v>
      </c>
    </row>
    <row r="47" spans="1:20" ht="49.5" customHeight="1" x14ac:dyDescent="0.2">
      <c r="A47" s="3" t="s">
        <v>125</v>
      </c>
      <c r="B47" s="3" t="s">
        <v>126</v>
      </c>
      <c r="C47" s="3" t="s">
        <v>126</v>
      </c>
      <c r="D47" s="23" t="s">
        <v>127</v>
      </c>
      <c r="E47" s="3"/>
      <c r="F47" s="24" t="s">
        <v>586</v>
      </c>
      <c r="G47" s="26"/>
      <c r="H47" s="23"/>
      <c r="I47" s="25"/>
      <c r="J47" s="25"/>
      <c r="K47" s="25"/>
      <c r="L47" s="25"/>
      <c r="M47" s="3"/>
      <c r="N47" s="25"/>
      <c r="O47" s="25"/>
      <c r="P47" s="25"/>
      <c r="Q47" s="26"/>
      <c r="R47" s="5" t="s">
        <v>40</v>
      </c>
      <c r="S47" s="5" t="s">
        <v>41</v>
      </c>
      <c r="T47" s="5" t="s">
        <v>42</v>
      </c>
    </row>
    <row r="48" spans="1:20" ht="49.5" customHeight="1" x14ac:dyDescent="0.2">
      <c r="A48" s="3" t="s">
        <v>128</v>
      </c>
      <c r="B48" s="3" t="s">
        <v>129</v>
      </c>
      <c r="C48" s="3" t="s">
        <v>129</v>
      </c>
      <c r="D48" s="3" t="s">
        <v>130</v>
      </c>
      <c r="E48" s="3" t="s">
        <v>655</v>
      </c>
      <c r="F48" s="42">
        <v>491594.94</v>
      </c>
      <c r="G48" s="43" t="s">
        <v>35</v>
      </c>
      <c r="H48" s="43" t="s">
        <v>32</v>
      </c>
      <c r="I48" s="43">
        <v>876</v>
      </c>
      <c r="J48" s="43" t="s">
        <v>37</v>
      </c>
      <c r="K48" s="3">
        <v>71100000000</v>
      </c>
      <c r="L48" s="183" t="s">
        <v>612</v>
      </c>
      <c r="M48" s="3" t="s">
        <v>38</v>
      </c>
      <c r="N48" s="193">
        <v>43221</v>
      </c>
      <c r="O48" s="21">
        <v>43313</v>
      </c>
      <c r="P48" s="43" t="s">
        <v>106</v>
      </c>
      <c r="Q48" s="43" t="s">
        <v>610</v>
      </c>
      <c r="R48" s="5" t="s">
        <v>40</v>
      </c>
      <c r="S48" s="5" t="s">
        <v>41</v>
      </c>
      <c r="T48" s="5" t="s">
        <v>42</v>
      </c>
    </row>
    <row r="49" spans="1:20" ht="49.5" customHeight="1" x14ac:dyDescent="0.2">
      <c r="A49" s="3" t="s">
        <v>131</v>
      </c>
      <c r="B49" s="3" t="s">
        <v>132</v>
      </c>
      <c r="C49" s="3" t="s">
        <v>133</v>
      </c>
      <c r="D49" s="3" t="s">
        <v>134</v>
      </c>
      <c r="E49" s="3"/>
      <c r="F49" s="17" t="s">
        <v>586</v>
      </c>
      <c r="G49" s="25"/>
      <c r="H49" s="25"/>
      <c r="I49" s="25"/>
      <c r="J49" s="25"/>
      <c r="K49" s="25"/>
      <c r="L49" s="25"/>
      <c r="M49" s="195"/>
      <c r="N49" s="25"/>
      <c r="O49" s="25"/>
      <c r="P49" s="25"/>
      <c r="Q49" s="26"/>
      <c r="R49" s="5" t="s">
        <v>40</v>
      </c>
      <c r="S49" s="5" t="s">
        <v>41</v>
      </c>
      <c r="T49" s="5" t="s">
        <v>42</v>
      </c>
    </row>
    <row r="50" spans="1:20" ht="49.5" customHeight="1" x14ac:dyDescent="0.2">
      <c r="A50" s="3" t="s">
        <v>135</v>
      </c>
      <c r="B50" s="3" t="s">
        <v>57</v>
      </c>
      <c r="C50" s="3" t="s">
        <v>58</v>
      </c>
      <c r="D50" s="3" t="s">
        <v>136</v>
      </c>
      <c r="E50" s="3" t="s">
        <v>655</v>
      </c>
      <c r="F50" s="15">
        <v>708000</v>
      </c>
      <c r="G50" s="10" t="s">
        <v>35</v>
      </c>
      <c r="H50" s="10" t="s">
        <v>32</v>
      </c>
      <c r="I50" s="10">
        <v>876</v>
      </c>
      <c r="J50" s="10" t="s">
        <v>37</v>
      </c>
      <c r="K50" s="3">
        <v>71100000000</v>
      </c>
      <c r="L50" s="183" t="s">
        <v>612</v>
      </c>
      <c r="M50" s="3" t="s">
        <v>60</v>
      </c>
      <c r="N50" s="190">
        <v>43221</v>
      </c>
      <c r="O50" s="20">
        <v>43435</v>
      </c>
      <c r="P50" s="10" t="s">
        <v>61</v>
      </c>
      <c r="Q50" s="10" t="s">
        <v>60</v>
      </c>
      <c r="R50" s="5" t="s">
        <v>40</v>
      </c>
      <c r="S50" s="5" t="s">
        <v>41</v>
      </c>
      <c r="T50" s="5" t="s">
        <v>42</v>
      </c>
    </row>
    <row r="51" spans="1:20" ht="49.5" customHeight="1" x14ac:dyDescent="0.2">
      <c r="A51" s="3" t="s">
        <v>138</v>
      </c>
      <c r="B51" s="3" t="s">
        <v>57</v>
      </c>
      <c r="C51" s="3" t="s">
        <v>58</v>
      </c>
      <c r="D51" s="23" t="s">
        <v>139</v>
      </c>
      <c r="E51" s="3"/>
      <c r="F51" s="37" t="s">
        <v>586</v>
      </c>
      <c r="G51" s="25"/>
      <c r="H51" s="25"/>
      <c r="I51" s="25"/>
      <c r="J51" s="16"/>
      <c r="K51" s="16"/>
      <c r="L51" s="25"/>
      <c r="M51" s="195"/>
      <c r="N51" s="25"/>
      <c r="O51" s="25"/>
      <c r="P51" s="25"/>
      <c r="Q51" s="26"/>
      <c r="R51" s="5" t="s">
        <v>40</v>
      </c>
      <c r="S51" s="5" t="s">
        <v>41</v>
      </c>
      <c r="T51" s="5" t="s">
        <v>42</v>
      </c>
    </row>
    <row r="52" spans="1:20" ht="49.5" customHeight="1" x14ac:dyDescent="0.2">
      <c r="A52" s="3" t="s">
        <v>140</v>
      </c>
      <c r="B52" s="3" t="s">
        <v>57</v>
      </c>
      <c r="C52" s="3" t="s">
        <v>58</v>
      </c>
      <c r="D52" s="3" t="s">
        <v>141</v>
      </c>
      <c r="E52" s="3" t="s">
        <v>655</v>
      </c>
      <c r="F52" s="42">
        <v>825000</v>
      </c>
      <c r="G52" s="43" t="s">
        <v>35</v>
      </c>
      <c r="H52" s="43" t="s">
        <v>89</v>
      </c>
      <c r="I52" s="43">
        <v>796</v>
      </c>
      <c r="J52" s="43" t="s">
        <v>114</v>
      </c>
      <c r="K52" s="3">
        <v>71100000000</v>
      </c>
      <c r="L52" s="183" t="s">
        <v>612</v>
      </c>
      <c r="M52" s="3" t="s">
        <v>60</v>
      </c>
      <c r="N52" s="193">
        <v>43221</v>
      </c>
      <c r="O52" s="21">
        <v>43435</v>
      </c>
      <c r="P52" s="43" t="s">
        <v>61</v>
      </c>
      <c r="Q52" s="43" t="s">
        <v>60</v>
      </c>
      <c r="R52" s="5" t="s">
        <v>40</v>
      </c>
      <c r="S52" s="5" t="s">
        <v>41</v>
      </c>
      <c r="T52" s="5" t="s">
        <v>42</v>
      </c>
    </row>
    <row r="53" spans="1:20" ht="49.5" customHeight="1" x14ac:dyDescent="0.2">
      <c r="A53" s="3">
        <v>31</v>
      </c>
      <c r="B53" s="3" t="s">
        <v>57</v>
      </c>
      <c r="C53" s="3" t="s">
        <v>58</v>
      </c>
      <c r="D53" s="3" t="s">
        <v>143</v>
      </c>
      <c r="E53" s="3" t="s">
        <v>655</v>
      </c>
      <c r="F53" s="13">
        <v>442500</v>
      </c>
      <c r="G53" s="3" t="s">
        <v>35</v>
      </c>
      <c r="H53" s="3" t="s">
        <v>32</v>
      </c>
      <c r="I53" s="43">
        <v>796</v>
      </c>
      <c r="J53" s="3" t="s">
        <v>114</v>
      </c>
      <c r="K53" s="3">
        <v>71100000000</v>
      </c>
      <c r="L53" s="183" t="s">
        <v>612</v>
      </c>
      <c r="M53" s="3" t="s">
        <v>60</v>
      </c>
      <c r="N53" s="189">
        <v>43221</v>
      </c>
      <c r="O53" s="19">
        <v>43435</v>
      </c>
      <c r="P53" s="3" t="s">
        <v>61</v>
      </c>
      <c r="Q53" s="3" t="s">
        <v>60</v>
      </c>
      <c r="R53" s="5" t="s">
        <v>40</v>
      </c>
      <c r="S53" s="5" t="s">
        <v>41</v>
      </c>
      <c r="T53" s="5" t="s">
        <v>42</v>
      </c>
    </row>
    <row r="54" spans="1:20" ht="49.5" customHeight="1" x14ac:dyDescent="0.2">
      <c r="A54" s="3" t="s">
        <v>144</v>
      </c>
      <c r="B54" s="3" t="s">
        <v>145</v>
      </c>
      <c r="C54" s="3" t="s">
        <v>146</v>
      </c>
      <c r="D54" s="3" t="s">
        <v>147</v>
      </c>
      <c r="E54" s="3" t="s">
        <v>655</v>
      </c>
      <c r="F54" s="13">
        <v>2403000</v>
      </c>
      <c r="G54" s="3" t="s">
        <v>35</v>
      </c>
      <c r="H54" s="3" t="s">
        <v>32</v>
      </c>
      <c r="I54" s="43">
        <v>876</v>
      </c>
      <c r="J54" s="3" t="s">
        <v>37</v>
      </c>
      <c r="K54" s="3">
        <v>71100000000</v>
      </c>
      <c r="L54" s="183" t="s">
        <v>612</v>
      </c>
      <c r="M54" s="3" t="s">
        <v>38</v>
      </c>
      <c r="N54" s="189">
        <v>43191</v>
      </c>
      <c r="O54" s="19">
        <v>43556</v>
      </c>
      <c r="P54" s="3" t="s">
        <v>39</v>
      </c>
      <c r="Q54" s="3" t="s">
        <v>60</v>
      </c>
      <c r="R54" s="5" t="s">
        <v>40</v>
      </c>
      <c r="S54" s="5" t="s">
        <v>41</v>
      </c>
      <c r="T54" s="5" t="s">
        <v>42</v>
      </c>
    </row>
    <row r="55" spans="1:20" ht="49.5" customHeight="1" x14ac:dyDescent="0.2">
      <c r="A55" s="3" t="s">
        <v>148</v>
      </c>
      <c r="B55" s="3" t="s">
        <v>57</v>
      </c>
      <c r="C55" s="3" t="s">
        <v>57</v>
      </c>
      <c r="D55" s="3" t="s">
        <v>149</v>
      </c>
      <c r="E55" s="3" t="s">
        <v>655</v>
      </c>
      <c r="F55" s="13">
        <v>457000</v>
      </c>
      <c r="G55" s="3" t="s">
        <v>35</v>
      </c>
      <c r="H55" s="3" t="s">
        <v>32</v>
      </c>
      <c r="I55" s="43">
        <v>876</v>
      </c>
      <c r="J55" s="3" t="s">
        <v>37</v>
      </c>
      <c r="K55" s="3">
        <v>71100000000</v>
      </c>
      <c r="L55" s="183" t="s">
        <v>612</v>
      </c>
      <c r="M55" s="3" t="s">
        <v>60</v>
      </c>
      <c r="N55" s="189">
        <v>43221</v>
      </c>
      <c r="O55" s="19">
        <v>43405</v>
      </c>
      <c r="P55" s="3" t="s">
        <v>61</v>
      </c>
      <c r="Q55" s="3" t="s">
        <v>60</v>
      </c>
      <c r="R55" s="5" t="s">
        <v>40</v>
      </c>
      <c r="S55" s="5" t="s">
        <v>41</v>
      </c>
      <c r="T55" s="5" t="s">
        <v>42</v>
      </c>
    </row>
    <row r="56" spans="1:20" ht="49.5" customHeight="1" x14ac:dyDescent="0.2">
      <c r="A56" s="3" t="s">
        <v>150</v>
      </c>
      <c r="B56" s="3" t="s">
        <v>57</v>
      </c>
      <c r="C56" s="3" t="s">
        <v>58</v>
      </c>
      <c r="D56" s="2" t="s">
        <v>632</v>
      </c>
      <c r="E56" s="3" t="s">
        <v>655</v>
      </c>
      <c r="F56" s="13">
        <v>441000</v>
      </c>
      <c r="G56" s="3" t="s">
        <v>35</v>
      </c>
      <c r="H56" s="3" t="s">
        <v>47</v>
      </c>
      <c r="I56" s="43">
        <v>796</v>
      </c>
      <c r="J56" s="3" t="s">
        <v>114</v>
      </c>
      <c r="K56" s="3">
        <v>71100000000</v>
      </c>
      <c r="L56" s="183" t="s">
        <v>612</v>
      </c>
      <c r="M56" s="3" t="s">
        <v>60</v>
      </c>
      <c r="N56" s="189">
        <v>43221</v>
      </c>
      <c r="O56" s="19">
        <v>43313</v>
      </c>
      <c r="P56" s="3" t="s">
        <v>61</v>
      </c>
      <c r="Q56" s="3" t="s">
        <v>60</v>
      </c>
      <c r="R56" s="5" t="s">
        <v>40</v>
      </c>
      <c r="S56" s="5" t="s">
        <v>41</v>
      </c>
      <c r="T56" s="5" t="s">
        <v>42</v>
      </c>
    </row>
    <row r="57" spans="1:20" ht="49.5" customHeight="1" x14ac:dyDescent="0.2">
      <c r="A57" s="3" t="s">
        <v>151</v>
      </c>
      <c r="B57" s="3" t="s">
        <v>57</v>
      </c>
      <c r="C57" s="3" t="s">
        <v>58</v>
      </c>
      <c r="D57" s="3" t="s">
        <v>152</v>
      </c>
      <c r="E57" s="3" t="s">
        <v>655</v>
      </c>
      <c r="F57" s="13">
        <v>420400</v>
      </c>
      <c r="G57" s="3" t="s">
        <v>35</v>
      </c>
      <c r="H57" s="3" t="s">
        <v>32</v>
      </c>
      <c r="I57" s="43">
        <v>876</v>
      </c>
      <c r="J57" s="3" t="s">
        <v>37</v>
      </c>
      <c r="K57" s="3">
        <v>71100000000</v>
      </c>
      <c r="L57" s="183" t="s">
        <v>612</v>
      </c>
      <c r="M57" s="3" t="s">
        <v>60</v>
      </c>
      <c r="N57" s="189">
        <v>43221</v>
      </c>
      <c r="O57" s="19">
        <v>43617</v>
      </c>
      <c r="P57" s="3" t="s">
        <v>61</v>
      </c>
      <c r="Q57" s="3" t="s">
        <v>60</v>
      </c>
      <c r="R57" s="5" t="s">
        <v>40</v>
      </c>
      <c r="S57" s="5" t="s">
        <v>41</v>
      </c>
      <c r="T57" s="5" t="s">
        <v>42</v>
      </c>
    </row>
    <row r="58" spans="1:20" ht="49.5" customHeight="1" x14ac:dyDescent="0.2">
      <c r="A58" s="3" t="s">
        <v>153</v>
      </c>
      <c r="B58" s="3" t="s">
        <v>154</v>
      </c>
      <c r="C58" s="3" t="s">
        <v>155</v>
      </c>
      <c r="D58" s="3" t="s">
        <v>156</v>
      </c>
      <c r="E58" s="3" t="s">
        <v>655</v>
      </c>
      <c r="F58" s="13">
        <v>805100</v>
      </c>
      <c r="G58" s="3" t="s">
        <v>35</v>
      </c>
      <c r="H58" s="3" t="s">
        <v>32</v>
      </c>
      <c r="I58" s="43">
        <v>876</v>
      </c>
      <c r="J58" s="3" t="s">
        <v>37</v>
      </c>
      <c r="K58" s="3">
        <v>71100000000</v>
      </c>
      <c r="L58" s="183" t="s">
        <v>612</v>
      </c>
      <c r="M58" s="3" t="s">
        <v>60</v>
      </c>
      <c r="N58" s="189">
        <v>43221</v>
      </c>
      <c r="O58" s="19">
        <v>43344</v>
      </c>
      <c r="P58" s="3" t="s">
        <v>51</v>
      </c>
      <c r="Q58" s="3" t="s">
        <v>60</v>
      </c>
      <c r="R58" s="5" t="s">
        <v>40</v>
      </c>
      <c r="S58" s="5" t="s">
        <v>41</v>
      </c>
      <c r="T58" s="5" t="s">
        <v>42</v>
      </c>
    </row>
    <row r="59" spans="1:20" ht="49.5" customHeight="1" x14ac:dyDescent="0.2">
      <c r="A59" s="3" t="s">
        <v>157</v>
      </c>
      <c r="B59" s="3" t="s">
        <v>154</v>
      </c>
      <c r="C59" s="3" t="s">
        <v>155</v>
      </c>
      <c r="D59" s="3" t="s">
        <v>158</v>
      </c>
      <c r="E59" s="3" t="s">
        <v>655</v>
      </c>
      <c r="F59" s="13">
        <v>635600</v>
      </c>
      <c r="G59" s="3" t="s">
        <v>35</v>
      </c>
      <c r="H59" s="3" t="s">
        <v>32</v>
      </c>
      <c r="I59" s="43">
        <v>876</v>
      </c>
      <c r="J59" s="3" t="s">
        <v>37</v>
      </c>
      <c r="K59" s="3">
        <v>71100000000</v>
      </c>
      <c r="L59" s="183" t="s">
        <v>612</v>
      </c>
      <c r="M59" s="3" t="s">
        <v>60</v>
      </c>
      <c r="N59" s="189">
        <v>43221</v>
      </c>
      <c r="O59" s="19">
        <v>43344</v>
      </c>
      <c r="P59" s="3" t="s">
        <v>51</v>
      </c>
      <c r="Q59" s="3" t="s">
        <v>60</v>
      </c>
      <c r="R59" s="5" t="s">
        <v>40</v>
      </c>
      <c r="S59" s="5" t="s">
        <v>41</v>
      </c>
      <c r="T59" s="5" t="s">
        <v>42</v>
      </c>
    </row>
    <row r="60" spans="1:20" ht="49.5" customHeight="1" x14ac:dyDescent="0.2">
      <c r="A60" s="3" t="s">
        <v>159</v>
      </c>
      <c r="B60" s="3" t="s">
        <v>154</v>
      </c>
      <c r="C60" s="3" t="s">
        <v>155</v>
      </c>
      <c r="D60" s="3" t="s">
        <v>160</v>
      </c>
      <c r="E60" s="3" t="s">
        <v>655</v>
      </c>
      <c r="F60" s="13">
        <v>144100</v>
      </c>
      <c r="G60" s="3" t="s">
        <v>35</v>
      </c>
      <c r="H60" s="3" t="s">
        <v>32</v>
      </c>
      <c r="I60" s="43">
        <v>876</v>
      </c>
      <c r="J60" s="3" t="s">
        <v>37</v>
      </c>
      <c r="K60" s="3">
        <v>71100000000</v>
      </c>
      <c r="L60" s="183" t="s">
        <v>612</v>
      </c>
      <c r="M60" s="3" t="s">
        <v>60</v>
      </c>
      <c r="N60" s="189">
        <v>43252</v>
      </c>
      <c r="O60" s="19">
        <v>43344</v>
      </c>
      <c r="P60" s="3" t="s">
        <v>51</v>
      </c>
      <c r="Q60" s="3" t="s">
        <v>60</v>
      </c>
      <c r="R60" s="5" t="s">
        <v>40</v>
      </c>
      <c r="S60" s="5" t="s">
        <v>41</v>
      </c>
      <c r="T60" s="5" t="s">
        <v>42</v>
      </c>
    </row>
    <row r="61" spans="1:20" ht="49.5" customHeight="1" x14ac:dyDescent="0.2">
      <c r="A61" s="3" t="s">
        <v>161</v>
      </c>
      <c r="B61" s="3" t="s">
        <v>154</v>
      </c>
      <c r="C61" s="3" t="s">
        <v>155</v>
      </c>
      <c r="D61" s="3" t="s">
        <v>162</v>
      </c>
      <c r="E61" s="3" t="s">
        <v>655</v>
      </c>
      <c r="F61" s="13">
        <v>177000</v>
      </c>
      <c r="G61" s="3" t="s">
        <v>35</v>
      </c>
      <c r="H61" s="3" t="s">
        <v>32</v>
      </c>
      <c r="I61" s="43">
        <v>876</v>
      </c>
      <c r="J61" s="3" t="s">
        <v>37</v>
      </c>
      <c r="K61" s="3">
        <v>71100000000</v>
      </c>
      <c r="L61" s="183" t="s">
        <v>612</v>
      </c>
      <c r="M61" s="3" t="s">
        <v>60</v>
      </c>
      <c r="N61" s="189">
        <v>43252</v>
      </c>
      <c r="O61" s="19">
        <v>43344</v>
      </c>
      <c r="P61" s="3" t="s">
        <v>51</v>
      </c>
      <c r="Q61" s="3" t="s">
        <v>60</v>
      </c>
      <c r="R61" s="5" t="s">
        <v>40</v>
      </c>
      <c r="S61" s="5" t="s">
        <v>41</v>
      </c>
      <c r="T61" s="5" t="s">
        <v>42</v>
      </c>
    </row>
    <row r="62" spans="1:20" ht="49.5" customHeight="1" x14ac:dyDescent="0.2">
      <c r="A62" s="3" t="s">
        <v>163</v>
      </c>
      <c r="B62" s="3" t="s">
        <v>164</v>
      </c>
      <c r="C62" s="3" t="s">
        <v>164</v>
      </c>
      <c r="D62" s="3" t="s">
        <v>165</v>
      </c>
      <c r="E62" s="3" t="s">
        <v>655</v>
      </c>
      <c r="F62" s="13">
        <v>53519517</v>
      </c>
      <c r="G62" s="3" t="s">
        <v>35</v>
      </c>
      <c r="H62" s="3" t="s">
        <v>32</v>
      </c>
      <c r="I62" s="43">
        <v>876</v>
      </c>
      <c r="J62" s="3" t="s">
        <v>37</v>
      </c>
      <c r="K62" s="3">
        <v>71100000000</v>
      </c>
      <c r="L62" s="183" t="s">
        <v>612</v>
      </c>
      <c r="M62" s="3" t="s">
        <v>38</v>
      </c>
      <c r="N62" s="189">
        <v>43344</v>
      </c>
      <c r="O62" s="19">
        <v>43435</v>
      </c>
      <c r="P62" s="3" t="s">
        <v>51</v>
      </c>
      <c r="Q62" s="3" t="s">
        <v>38</v>
      </c>
      <c r="R62" s="5" t="s">
        <v>40</v>
      </c>
      <c r="S62" s="5" t="s">
        <v>41</v>
      </c>
      <c r="T62" s="5" t="s">
        <v>42</v>
      </c>
    </row>
    <row r="63" spans="1:20" ht="78" customHeight="1" x14ac:dyDescent="0.2">
      <c r="A63" s="3" t="s">
        <v>166</v>
      </c>
      <c r="B63" s="3" t="s">
        <v>65</v>
      </c>
      <c r="C63" s="3" t="s">
        <v>167</v>
      </c>
      <c r="D63" s="3" t="s">
        <v>168</v>
      </c>
      <c r="E63" s="3"/>
      <c r="F63" s="76" t="s">
        <v>586</v>
      </c>
      <c r="G63" s="3"/>
      <c r="H63" s="3"/>
      <c r="I63" s="3"/>
      <c r="J63" s="3"/>
      <c r="K63" s="10"/>
      <c r="L63" s="183"/>
      <c r="M63" s="3"/>
      <c r="N63" s="189"/>
      <c r="O63" s="19"/>
      <c r="P63" s="3"/>
      <c r="Q63" s="3"/>
      <c r="R63" s="5" t="s">
        <v>40</v>
      </c>
      <c r="S63" s="5" t="s">
        <v>41</v>
      </c>
      <c r="T63" s="5" t="s">
        <v>42</v>
      </c>
    </row>
    <row r="64" spans="1:20" ht="49.5" customHeight="1" x14ac:dyDescent="0.2">
      <c r="A64" s="3" t="s">
        <v>169</v>
      </c>
      <c r="B64" s="3" t="s">
        <v>170</v>
      </c>
      <c r="C64" s="3" t="s">
        <v>170</v>
      </c>
      <c r="D64" s="3" t="s">
        <v>171</v>
      </c>
      <c r="E64" s="3" t="s">
        <v>655</v>
      </c>
      <c r="F64" s="13">
        <v>4105220</v>
      </c>
      <c r="G64" s="3" t="s">
        <v>35</v>
      </c>
      <c r="H64" s="3" t="s">
        <v>32</v>
      </c>
      <c r="I64" s="3">
        <v>876</v>
      </c>
      <c r="J64" s="3" t="s">
        <v>37</v>
      </c>
      <c r="K64" s="3">
        <v>71100000000</v>
      </c>
      <c r="L64" s="183" t="s">
        <v>612</v>
      </c>
      <c r="M64" s="3" t="s">
        <v>38</v>
      </c>
      <c r="N64" s="189">
        <v>43252</v>
      </c>
      <c r="O64" s="19">
        <v>43435</v>
      </c>
      <c r="P64" s="3" t="s">
        <v>51</v>
      </c>
      <c r="Q64" s="3" t="s">
        <v>610</v>
      </c>
      <c r="R64" s="5" t="s">
        <v>40</v>
      </c>
      <c r="S64" s="5" t="s">
        <v>41</v>
      </c>
      <c r="T64" s="5" t="s">
        <v>42</v>
      </c>
    </row>
    <row r="65" spans="1:20" ht="49.5" customHeight="1" x14ac:dyDescent="0.2">
      <c r="A65" s="3" t="s">
        <v>172</v>
      </c>
      <c r="B65" s="3" t="s">
        <v>170</v>
      </c>
      <c r="C65" s="3" t="s">
        <v>170</v>
      </c>
      <c r="D65" s="3" t="s">
        <v>173</v>
      </c>
      <c r="E65" s="3" t="s">
        <v>655</v>
      </c>
      <c r="F65" s="13">
        <v>2666800</v>
      </c>
      <c r="G65" s="3" t="s">
        <v>35</v>
      </c>
      <c r="H65" s="3" t="s">
        <v>32</v>
      </c>
      <c r="I65" s="3">
        <v>876</v>
      </c>
      <c r="J65" s="3" t="s">
        <v>37</v>
      </c>
      <c r="K65" s="3">
        <v>71100000000</v>
      </c>
      <c r="L65" s="183" t="s">
        <v>612</v>
      </c>
      <c r="M65" s="3" t="s">
        <v>38</v>
      </c>
      <c r="N65" s="189">
        <v>43252</v>
      </c>
      <c r="O65" s="19">
        <v>43435</v>
      </c>
      <c r="P65" s="3" t="s">
        <v>51</v>
      </c>
      <c r="Q65" s="3" t="s">
        <v>610</v>
      </c>
      <c r="R65" s="5" t="s">
        <v>40</v>
      </c>
      <c r="S65" s="5" t="s">
        <v>41</v>
      </c>
      <c r="T65" s="5" t="s">
        <v>42</v>
      </c>
    </row>
    <row r="66" spans="1:20" ht="49.5" customHeight="1" x14ac:dyDescent="0.2">
      <c r="A66" s="3" t="s">
        <v>174</v>
      </c>
      <c r="B66" s="3" t="s">
        <v>170</v>
      </c>
      <c r="C66" s="3" t="s">
        <v>170</v>
      </c>
      <c r="D66" s="3" t="s">
        <v>175</v>
      </c>
      <c r="E66" s="3" t="s">
        <v>655</v>
      </c>
      <c r="F66" s="13">
        <v>572300</v>
      </c>
      <c r="G66" s="3" t="s">
        <v>35</v>
      </c>
      <c r="H66" s="3" t="s">
        <v>32</v>
      </c>
      <c r="I66" s="3">
        <v>876</v>
      </c>
      <c r="J66" s="3" t="s">
        <v>37</v>
      </c>
      <c r="K66" s="3">
        <v>71100000000</v>
      </c>
      <c r="L66" s="183" t="s">
        <v>612</v>
      </c>
      <c r="M66" s="3" t="s">
        <v>38</v>
      </c>
      <c r="N66" s="189">
        <v>43252</v>
      </c>
      <c r="O66" s="19">
        <v>43435</v>
      </c>
      <c r="P66" s="3" t="s">
        <v>51</v>
      </c>
      <c r="Q66" s="3" t="s">
        <v>610</v>
      </c>
      <c r="R66" s="5" t="s">
        <v>40</v>
      </c>
      <c r="S66" s="5" t="s">
        <v>41</v>
      </c>
      <c r="T66" s="5" t="s">
        <v>42</v>
      </c>
    </row>
    <row r="67" spans="1:20" ht="49.5" customHeight="1" x14ac:dyDescent="0.2">
      <c r="A67" s="3" t="s">
        <v>176</v>
      </c>
      <c r="B67" s="3" t="s">
        <v>170</v>
      </c>
      <c r="C67" s="3" t="s">
        <v>170</v>
      </c>
      <c r="D67" s="3" t="s">
        <v>177</v>
      </c>
      <c r="E67" s="3" t="s">
        <v>655</v>
      </c>
      <c r="F67" s="13">
        <v>489700</v>
      </c>
      <c r="G67" s="3" t="s">
        <v>35</v>
      </c>
      <c r="H67" s="3" t="s">
        <v>32</v>
      </c>
      <c r="I67" s="3">
        <v>876</v>
      </c>
      <c r="J67" s="3" t="s">
        <v>37</v>
      </c>
      <c r="K67" s="3">
        <v>71100000000</v>
      </c>
      <c r="L67" s="183" t="s">
        <v>612</v>
      </c>
      <c r="M67" s="3" t="s">
        <v>38</v>
      </c>
      <c r="N67" s="189">
        <v>43252</v>
      </c>
      <c r="O67" s="19">
        <v>43435</v>
      </c>
      <c r="P67" s="3" t="s">
        <v>51</v>
      </c>
      <c r="Q67" s="3" t="s">
        <v>610</v>
      </c>
      <c r="R67" s="5" t="s">
        <v>40</v>
      </c>
      <c r="S67" s="5" t="s">
        <v>41</v>
      </c>
      <c r="T67" s="5" t="s">
        <v>42</v>
      </c>
    </row>
    <row r="68" spans="1:20" ht="49.5" customHeight="1" x14ac:dyDescent="0.2">
      <c r="A68" s="3" t="s">
        <v>178</v>
      </c>
      <c r="B68" s="3" t="s">
        <v>179</v>
      </c>
      <c r="C68" s="3" t="s">
        <v>179</v>
      </c>
      <c r="D68" s="3" t="s">
        <v>180</v>
      </c>
      <c r="E68" s="3" t="s">
        <v>655</v>
      </c>
      <c r="F68" s="13">
        <v>2076800</v>
      </c>
      <c r="G68" s="3" t="s">
        <v>35</v>
      </c>
      <c r="H68" s="3" t="s">
        <v>32</v>
      </c>
      <c r="I68" s="3">
        <v>876</v>
      </c>
      <c r="J68" s="3" t="s">
        <v>37</v>
      </c>
      <c r="K68" s="3">
        <v>71100000000</v>
      </c>
      <c r="L68" s="183" t="s">
        <v>612</v>
      </c>
      <c r="M68" s="3" t="s">
        <v>38</v>
      </c>
      <c r="N68" s="189">
        <v>43252</v>
      </c>
      <c r="O68" s="19">
        <v>43405</v>
      </c>
      <c r="P68" s="3" t="s">
        <v>51</v>
      </c>
      <c r="Q68" s="3" t="s">
        <v>610</v>
      </c>
      <c r="R68" s="5" t="s">
        <v>40</v>
      </c>
      <c r="S68" s="5" t="s">
        <v>41</v>
      </c>
      <c r="T68" s="5" t="s">
        <v>42</v>
      </c>
    </row>
    <row r="69" spans="1:20" ht="49.5" customHeight="1" x14ac:dyDescent="0.2">
      <c r="A69" s="3" t="s">
        <v>181</v>
      </c>
      <c r="B69" s="3" t="s">
        <v>182</v>
      </c>
      <c r="C69" s="3" t="s">
        <v>182</v>
      </c>
      <c r="D69" s="3" t="s">
        <v>183</v>
      </c>
      <c r="E69" s="3" t="s">
        <v>655</v>
      </c>
      <c r="F69" s="14">
        <v>1370440.2</v>
      </c>
      <c r="G69" s="3" t="s">
        <v>35</v>
      </c>
      <c r="H69" s="3" t="s">
        <v>32</v>
      </c>
      <c r="I69" s="3">
        <v>876</v>
      </c>
      <c r="J69" s="3" t="s">
        <v>37</v>
      </c>
      <c r="K69" s="3">
        <v>71100000000</v>
      </c>
      <c r="L69" s="183" t="s">
        <v>612</v>
      </c>
      <c r="M69" s="3" t="s">
        <v>38</v>
      </c>
      <c r="N69" s="189">
        <v>43252</v>
      </c>
      <c r="O69" s="19">
        <v>43405</v>
      </c>
      <c r="P69" s="3" t="s">
        <v>51</v>
      </c>
      <c r="Q69" s="3" t="s">
        <v>610</v>
      </c>
      <c r="R69" s="5" t="s">
        <v>40</v>
      </c>
      <c r="S69" s="5" t="s">
        <v>41</v>
      </c>
      <c r="T69" s="5" t="s">
        <v>42</v>
      </c>
    </row>
    <row r="70" spans="1:20" ht="49.5" customHeight="1" x14ac:dyDescent="0.2">
      <c r="A70" s="3" t="s">
        <v>184</v>
      </c>
      <c r="B70" s="3" t="s">
        <v>182</v>
      </c>
      <c r="C70" s="3" t="s">
        <v>182</v>
      </c>
      <c r="D70" s="3" t="s">
        <v>185</v>
      </c>
      <c r="E70" s="3" t="s">
        <v>655</v>
      </c>
      <c r="F70" s="13">
        <v>1069670</v>
      </c>
      <c r="G70" s="3" t="s">
        <v>35</v>
      </c>
      <c r="H70" s="3" t="s">
        <v>32</v>
      </c>
      <c r="I70" s="3">
        <v>876</v>
      </c>
      <c r="J70" s="3" t="s">
        <v>37</v>
      </c>
      <c r="K70" s="3">
        <v>71100000000</v>
      </c>
      <c r="L70" s="183" t="s">
        <v>612</v>
      </c>
      <c r="M70" s="3" t="s">
        <v>38</v>
      </c>
      <c r="N70" s="189">
        <v>43238</v>
      </c>
      <c r="O70" s="19">
        <v>43405</v>
      </c>
      <c r="P70" s="3" t="s">
        <v>51</v>
      </c>
      <c r="Q70" s="3" t="s">
        <v>610</v>
      </c>
      <c r="R70" s="5" t="s">
        <v>40</v>
      </c>
      <c r="S70" s="5" t="s">
        <v>41</v>
      </c>
      <c r="T70" s="5" t="s">
        <v>42</v>
      </c>
    </row>
    <row r="71" spans="1:20" ht="49.5" customHeight="1" x14ac:dyDescent="0.2">
      <c r="A71" s="3" t="s">
        <v>186</v>
      </c>
      <c r="B71" s="3" t="s">
        <v>187</v>
      </c>
      <c r="C71" s="3" t="s">
        <v>187</v>
      </c>
      <c r="D71" s="3" t="s">
        <v>188</v>
      </c>
      <c r="E71" s="3" t="s">
        <v>655</v>
      </c>
      <c r="F71" s="13">
        <v>767000</v>
      </c>
      <c r="G71" s="3" t="s">
        <v>35</v>
      </c>
      <c r="H71" s="3" t="s">
        <v>32</v>
      </c>
      <c r="I71" s="3">
        <v>876</v>
      </c>
      <c r="J71" s="3" t="s">
        <v>37</v>
      </c>
      <c r="K71" s="3">
        <v>71100000000</v>
      </c>
      <c r="L71" s="183" t="s">
        <v>612</v>
      </c>
      <c r="M71" s="3" t="s">
        <v>38</v>
      </c>
      <c r="N71" s="189">
        <v>43252</v>
      </c>
      <c r="O71" s="3" t="s">
        <v>77</v>
      </c>
      <c r="P71" s="3" t="s">
        <v>51</v>
      </c>
      <c r="Q71" s="3" t="s">
        <v>610</v>
      </c>
      <c r="R71" s="5" t="s">
        <v>40</v>
      </c>
      <c r="S71" s="5" t="s">
        <v>41</v>
      </c>
      <c r="T71" s="5" t="s">
        <v>42</v>
      </c>
    </row>
    <row r="72" spans="1:20" ht="49.5" customHeight="1" x14ac:dyDescent="0.2">
      <c r="A72" s="3" t="s">
        <v>189</v>
      </c>
      <c r="B72" s="3" t="s">
        <v>164</v>
      </c>
      <c r="C72" s="3" t="s">
        <v>164</v>
      </c>
      <c r="D72" s="3" t="s">
        <v>190</v>
      </c>
      <c r="E72" s="3" t="s">
        <v>655</v>
      </c>
      <c r="F72" s="13">
        <v>17612043</v>
      </c>
      <c r="G72" s="3" t="s">
        <v>35</v>
      </c>
      <c r="H72" s="3" t="s">
        <v>32</v>
      </c>
      <c r="I72" s="3">
        <v>876</v>
      </c>
      <c r="J72" s="3" t="s">
        <v>37</v>
      </c>
      <c r="K72" s="3">
        <v>71100000000</v>
      </c>
      <c r="L72" s="183" t="s">
        <v>612</v>
      </c>
      <c r="M72" s="3" t="s">
        <v>38</v>
      </c>
      <c r="N72" s="189">
        <v>43313</v>
      </c>
      <c r="O72" s="19">
        <v>43435</v>
      </c>
      <c r="P72" s="3" t="s">
        <v>51</v>
      </c>
      <c r="Q72" s="3" t="s">
        <v>610</v>
      </c>
      <c r="R72" s="5" t="s">
        <v>40</v>
      </c>
      <c r="S72" s="5" t="s">
        <v>41</v>
      </c>
      <c r="T72" s="5" t="s">
        <v>42</v>
      </c>
    </row>
    <row r="73" spans="1:20" ht="49.5" customHeight="1" x14ac:dyDescent="0.2">
      <c r="A73" s="3" t="s">
        <v>191</v>
      </c>
      <c r="B73" s="3" t="s">
        <v>65</v>
      </c>
      <c r="C73" s="3" t="s">
        <v>167</v>
      </c>
      <c r="D73" s="3" t="s">
        <v>192</v>
      </c>
      <c r="E73" s="3"/>
      <c r="F73" s="76" t="s">
        <v>586</v>
      </c>
      <c r="G73" s="3"/>
      <c r="H73" s="3"/>
      <c r="I73" s="3"/>
      <c r="J73" s="3"/>
      <c r="K73" s="10"/>
      <c r="L73" s="183"/>
      <c r="M73" s="3"/>
      <c r="N73" s="189"/>
      <c r="O73" s="19"/>
      <c r="P73" s="3"/>
      <c r="Q73" s="3"/>
      <c r="R73" s="5" t="s">
        <v>40</v>
      </c>
      <c r="S73" s="5" t="s">
        <v>41</v>
      </c>
      <c r="T73" s="5" t="s">
        <v>42</v>
      </c>
    </row>
    <row r="74" spans="1:20" ht="49.5" customHeight="1" x14ac:dyDescent="0.2">
      <c r="A74" s="3" t="s">
        <v>193</v>
      </c>
      <c r="B74" s="3" t="s">
        <v>187</v>
      </c>
      <c r="C74" s="3" t="s">
        <v>187</v>
      </c>
      <c r="D74" s="3" t="s">
        <v>194</v>
      </c>
      <c r="E74" s="3" t="s">
        <v>655</v>
      </c>
      <c r="F74" s="13">
        <v>1239000</v>
      </c>
      <c r="G74" s="3" t="s">
        <v>35</v>
      </c>
      <c r="H74" s="3" t="s">
        <v>32</v>
      </c>
      <c r="I74" s="3">
        <v>876</v>
      </c>
      <c r="J74" s="3" t="s">
        <v>37</v>
      </c>
      <c r="K74" s="3">
        <v>71100000000</v>
      </c>
      <c r="L74" s="183" t="s">
        <v>612</v>
      </c>
      <c r="M74" s="3" t="s">
        <v>38</v>
      </c>
      <c r="N74" s="189">
        <v>43282</v>
      </c>
      <c r="O74" s="19">
        <v>43435</v>
      </c>
      <c r="P74" s="3" t="s">
        <v>51</v>
      </c>
      <c r="Q74" s="3" t="s">
        <v>610</v>
      </c>
      <c r="R74" s="5" t="s">
        <v>40</v>
      </c>
      <c r="S74" s="5" t="s">
        <v>41</v>
      </c>
      <c r="T74" s="5" t="s">
        <v>42</v>
      </c>
    </row>
    <row r="75" spans="1:20" ht="49.5" customHeight="1" x14ac:dyDescent="0.2">
      <c r="A75" s="3" t="s">
        <v>195</v>
      </c>
      <c r="B75" s="3" t="s">
        <v>70</v>
      </c>
      <c r="C75" s="3" t="s">
        <v>70</v>
      </c>
      <c r="D75" s="3" t="s">
        <v>196</v>
      </c>
      <c r="E75" s="3" t="s">
        <v>655</v>
      </c>
      <c r="F75" s="13">
        <v>592939.38</v>
      </c>
      <c r="G75" s="3" t="s">
        <v>35</v>
      </c>
      <c r="H75" s="3" t="s">
        <v>32</v>
      </c>
      <c r="I75" s="3">
        <v>876</v>
      </c>
      <c r="J75" s="3" t="s">
        <v>37</v>
      </c>
      <c r="K75" s="3">
        <v>71100000000</v>
      </c>
      <c r="L75" s="183" t="s">
        <v>612</v>
      </c>
      <c r="M75" s="3" t="s">
        <v>38</v>
      </c>
      <c r="N75" s="189">
        <v>43191</v>
      </c>
      <c r="O75" s="19">
        <v>43405</v>
      </c>
      <c r="P75" s="3" t="s">
        <v>51</v>
      </c>
      <c r="Q75" s="3" t="s">
        <v>610</v>
      </c>
      <c r="R75" s="5" t="s">
        <v>40</v>
      </c>
      <c r="S75" s="5" t="s">
        <v>41</v>
      </c>
      <c r="T75" s="5" t="s">
        <v>42</v>
      </c>
    </row>
    <row r="76" spans="1:20" ht="49.5" customHeight="1" x14ac:dyDescent="0.2">
      <c r="A76" s="3" t="s">
        <v>197</v>
      </c>
      <c r="B76" s="3" t="s">
        <v>70</v>
      </c>
      <c r="C76" s="3" t="s">
        <v>70</v>
      </c>
      <c r="D76" s="3" t="s">
        <v>198</v>
      </c>
      <c r="E76" s="3" t="s">
        <v>655</v>
      </c>
      <c r="F76" s="76" t="s">
        <v>663</v>
      </c>
      <c r="G76" s="3"/>
      <c r="H76" s="3"/>
      <c r="I76" s="3"/>
      <c r="J76" s="3"/>
      <c r="K76" s="3"/>
      <c r="L76" s="183"/>
      <c r="M76" s="3"/>
      <c r="N76" s="189"/>
      <c r="O76" s="19"/>
      <c r="P76" s="3"/>
      <c r="Q76" s="3"/>
      <c r="R76" s="5" t="s">
        <v>40</v>
      </c>
      <c r="S76" s="5" t="s">
        <v>41</v>
      </c>
      <c r="T76" s="5" t="s">
        <v>42</v>
      </c>
    </row>
    <row r="77" spans="1:20" ht="49.5" customHeight="1" x14ac:dyDescent="0.2">
      <c r="A77" s="3" t="s">
        <v>199</v>
      </c>
      <c r="B77" s="3" t="s">
        <v>200</v>
      </c>
      <c r="C77" s="3" t="s">
        <v>201</v>
      </c>
      <c r="D77" s="3" t="s">
        <v>202</v>
      </c>
      <c r="E77" s="3" t="s">
        <v>655</v>
      </c>
      <c r="F77" s="13">
        <v>630090.46</v>
      </c>
      <c r="G77" s="3" t="s">
        <v>35</v>
      </c>
      <c r="H77" s="3" t="s">
        <v>32</v>
      </c>
      <c r="I77" s="3">
        <v>876</v>
      </c>
      <c r="J77" s="3" t="s">
        <v>37</v>
      </c>
      <c r="K77" s="3">
        <v>71100000000</v>
      </c>
      <c r="L77" s="183" t="s">
        <v>612</v>
      </c>
      <c r="M77" s="3" t="s">
        <v>38</v>
      </c>
      <c r="N77" s="189">
        <v>43191</v>
      </c>
      <c r="O77" s="19">
        <v>43435</v>
      </c>
      <c r="P77" s="3" t="s">
        <v>61</v>
      </c>
      <c r="Q77" s="3" t="s">
        <v>60</v>
      </c>
      <c r="R77" s="5" t="s">
        <v>40</v>
      </c>
      <c r="S77" s="5" t="s">
        <v>41</v>
      </c>
      <c r="T77" s="5" t="s">
        <v>42</v>
      </c>
    </row>
    <row r="78" spans="1:20" ht="49.5" customHeight="1" x14ac:dyDescent="0.2">
      <c r="A78" s="3" t="s">
        <v>203</v>
      </c>
      <c r="B78" s="3" t="s">
        <v>204</v>
      </c>
      <c r="C78" s="3" t="s">
        <v>205</v>
      </c>
      <c r="D78" s="2" t="s">
        <v>626</v>
      </c>
      <c r="E78" s="3" t="s">
        <v>655</v>
      </c>
      <c r="F78" s="13">
        <v>3101040</v>
      </c>
      <c r="G78" s="3" t="s">
        <v>35</v>
      </c>
      <c r="H78" s="3" t="s">
        <v>32</v>
      </c>
      <c r="I78" s="3">
        <v>796</v>
      </c>
      <c r="J78" s="3" t="s">
        <v>114</v>
      </c>
      <c r="K78" s="3">
        <v>71100000000</v>
      </c>
      <c r="L78" s="183" t="s">
        <v>612</v>
      </c>
      <c r="M78" s="3" t="s">
        <v>38</v>
      </c>
      <c r="N78" s="189">
        <v>43221</v>
      </c>
      <c r="O78" s="19">
        <v>43435</v>
      </c>
      <c r="P78" s="3" t="s">
        <v>61</v>
      </c>
      <c r="Q78" s="3" t="s">
        <v>60</v>
      </c>
      <c r="R78" s="5" t="s">
        <v>40</v>
      </c>
      <c r="S78" s="5" t="s">
        <v>41</v>
      </c>
      <c r="T78" s="5" t="s">
        <v>42</v>
      </c>
    </row>
    <row r="79" spans="1:20" ht="49.5" customHeight="1" x14ac:dyDescent="0.2">
      <c r="A79" s="3" t="s">
        <v>206</v>
      </c>
      <c r="B79" s="11" t="s">
        <v>603</v>
      </c>
      <c r="C79" s="11" t="s">
        <v>603</v>
      </c>
      <c r="D79" s="2" t="s">
        <v>602</v>
      </c>
      <c r="E79" s="3" t="s">
        <v>655</v>
      </c>
      <c r="F79" s="13">
        <v>537985.6</v>
      </c>
      <c r="G79" s="3" t="s">
        <v>35</v>
      </c>
      <c r="H79" s="3" t="s">
        <v>32</v>
      </c>
      <c r="I79" s="3">
        <v>796</v>
      </c>
      <c r="J79" s="3" t="s">
        <v>114</v>
      </c>
      <c r="K79" s="3">
        <v>71100000000</v>
      </c>
      <c r="L79" s="183" t="s">
        <v>612</v>
      </c>
      <c r="M79" s="3" t="s">
        <v>38</v>
      </c>
      <c r="N79" s="189">
        <v>43191</v>
      </c>
      <c r="O79" s="19">
        <v>43435</v>
      </c>
      <c r="P79" s="3" t="s">
        <v>106</v>
      </c>
      <c r="Q79" s="3" t="s">
        <v>60</v>
      </c>
      <c r="R79" s="5" t="s">
        <v>40</v>
      </c>
      <c r="S79" s="5" t="s">
        <v>41</v>
      </c>
      <c r="T79" s="5" t="s">
        <v>42</v>
      </c>
    </row>
    <row r="80" spans="1:20" ht="49.5" customHeight="1" x14ac:dyDescent="0.2">
      <c r="A80" s="3" t="s">
        <v>209</v>
      </c>
      <c r="B80" s="3" t="s">
        <v>207</v>
      </c>
      <c r="C80" s="3" t="s">
        <v>208</v>
      </c>
      <c r="D80" s="3" t="s">
        <v>210</v>
      </c>
      <c r="E80" s="3"/>
      <c r="F80" s="17" t="s">
        <v>586</v>
      </c>
      <c r="G80" s="6"/>
      <c r="H80" s="6"/>
      <c r="I80" s="6"/>
      <c r="J80" s="16"/>
      <c r="K80" s="16"/>
      <c r="L80" s="6"/>
      <c r="M80" s="195"/>
      <c r="N80" s="6"/>
      <c r="O80" s="6"/>
      <c r="P80" s="7"/>
      <c r="Q80" s="8"/>
      <c r="R80" s="5" t="s">
        <v>40</v>
      </c>
      <c r="S80" s="5" t="s">
        <v>41</v>
      </c>
      <c r="T80" s="5" t="s">
        <v>42</v>
      </c>
    </row>
    <row r="81" spans="1:20" ht="49.5" customHeight="1" x14ac:dyDescent="0.2">
      <c r="A81" s="3" t="s">
        <v>211</v>
      </c>
      <c r="B81" s="3" t="s">
        <v>212</v>
      </c>
      <c r="C81" s="3" t="s">
        <v>213</v>
      </c>
      <c r="D81" s="3" t="s">
        <v>214</v>
      </c>
      <c r="E81" s="3" t="s">
        <v>655</v>
      </c>
      <c r="F81" s="42">
        <v>295000</v>
      </c>
      <c r="G81" s="43" t="s">
        <v>35</v>
      </c>
      <c r="H81" s="43" t="s">
        <v>32</v>
      </c>
      <c r="I81" s="43">
        <v>876</v>
      </c>
      <c r="J81" s="43" t="s">
        <v>37</v>
      </c>
      <c r="K81" s="3">
        <v>71100000000</v>
      </c>
      <c r="L81" s="183" t="s">
        <v>612</v>
      </c>
      <c r="M81" s="3" t="s">
        <v>38</v>
      </c>
      <c r="N81" s="193">
        <v>43221</v>
      </c>
      <c r="O81" s="21">
        <v>43435</v>
      </c>
      <c r="P81" s="43" t="s">
        <v>51</v>
      </c>
      <c r="Q81" s="43" t="s">
        <v>610</v>
      </c>
      <c r="R81" s="5" t="s">
        <v>40</v>
      </c>
      <c r="S81" s="5" t="s">
        <v>41</v>
      </c>
      <c r="T81" s="5" t="s">
        <v>42</v>
      </c>
    </row>
    <row r="82" spans="1:20" ht="60.75" customHeight="1" x14ac:dyDescent="0.2">
      <c r="A82" s="3" t="s">
        <v>215</v>
      </c>
      <c r="B82" s="3" t="s">
        <v>216</v>
      </c>
      <c r="C82" s="3" t="s">
        <v>216</v>
      </c>
      <c r="D82" s="3" t="s">
        <v>217</v>
      </c>
      <c r="E82" s="3" t="s">
        <v>655</v>
      </c>
      <c r="F82" s="13">
        <v>147125</v>
      </c>
      <c r="G82" s="3" t="s">
        <v>35</v>
      </c>
      <c r="H82" s="3" t="s">
        <v>118</v>
      </c>
      <c r="I82" s="43">
        <v>876</v>
      </c>
      <c r="J82" s="3" t="s">
        <v>119</v>
      </c>
      <c r="K82" s="3">
        <v>71100000000</v>
      </c>
      <c r="L82" s="183" t="s">
        <v>612</v>
      </c>
      <c r="M82" s="3" t="s">
        <v>38</v>
      </c>
      <c r="N82" s="189">
        <v>43221</v>
      </c>
      <c r="O82" s="19">
        <v>43313</v>
      </c>
      <c r="P82" s="3" t="s">
        <v>106</v>
      </c>
      <c r="Q82" s="43" t="s">
        <v>610</v>
      </c>
      <c r="R82" s="5" t="s">
        <v>40</v>
      </c>
      <c r="S82" s="5" t="s">
        <v>41</v>
      </c>
      <c r="T82" s="5" t="s">
        <v>42</v>
      </c>
    </row>
    <row r="83" spans="1:20" ht="65.25" customHeight="1" x14ac:dyDescent="0.2">
      <c r="A83" s="3" t="s">
        <v>218</v>
      </c>
      <c r="B83" s="3" t="s">
        <v>219</v>
      </c>
      <c r="C83" s="3" t="s">
        <v>219</v>
      </c>
      <c r="D83" s="3" t="s">
        <v>611</v>
      </c>
      <c r="E83" s="3" t="s">
        <v>655</v>
      </c>
      <c r="F83" s="13">
        <v>1063276.76</v>
      </c>
      <c r="G83" s="3" t="s">
        <v>35</v>
      </c>
      <c r="H83" s="3" t="s">
        <v>32</v>
      </c>
      <c r="I83" s="43">
        <v>876</v>
      </c>
      <c r="J83" s="3" t="s">
        <v>37</v>
      </c>
      <c r="K83" s="3">
        <v>71100000000</v>
      </c>
      <c r="L83" s="183" t="s">
        <v>612</v>
      </c>
      <c r="M83" s="3" t="s">
        <v>38</v>
      </c>
      <c r="N83" s="189">
        <v>43191</v>
      </c>
      <c r="O83" s="19">
        <v>43282</v>
      </c>
      <c r="P83" s="3" t="s">
        <v>39</v>
      </c>
      <c r="Q83" s="43" t="s">
        <v>610</v>
      </c>
      <c r="R83" s="5" t="s">
        <v>40</v>
      </c>
      <c r="S83" s="5" t="s">
        <v>41</v>
      </c>
      <c r="T83" s="5" t="s">
        <v>42</v>
      </c>
    </row>
    <row r="84" spans="1:20" ht="49.5" customHeight="1" x14ac:dyDescent="0.2">
      <c r="A84" s="3" t="s">
        <v>220</v>
      </c>
      <c r="B84" s="3" t="s">
        <v>112</v>
      </c>
      <c r="C84" s="3" t="s">
        <v>112</v>
      </c>
      <c r="D84" s="3" t="s">
        <v>221</v>
      </c>
      <c r="E84" s="3" t="s">
        <v>655</v>
      </c>
      <c r="F84" s="13">
        <v>213833</v>
      </c>
      <c r="G84" s="3" t="s">
        <v>35</v>
      </c>
      <c r="H84" s="3" t="s">
        <v>32</v>
      </c>
      <c r="I84" s="43">
        <v>876</v>
      </c>
      <c r="J84" s="3" t="s">
        <v>37</v>
      </c>
      <c r="K84" s="3">
        <v>71100000000</v>
      </c>
      <c r="L84" s="183" t="s">
        <v>612</v>
      </c>
      <c r="M84" s="3" t="s">
        <v>38</v>
      </c>
      <c r="N84" s="189">
        <v>43221</v>
      </c>
      <c r="O84" s="19">
        <v>43313</v>
      </c>
      <c r="P84" s="3" t="s">
        <v>61</v>
      </c>
      <c r="Q84" s="3" t="s">
        <v>60</v>
      </c>
      <c r="R84" s="5" t="s">
        <v>40</v>
      </c>
      <c r="S84" s="5" t="s">
        <v>41</v>
      </c>
      <c r="T84" s="5" t="s">
        <v>42</v>
      </c>
    </row>
    <row r="85" spans="1:20" ht="49.5" customHeight="1" x14ac:dyDescent="0.2">
      <c r="A85" s="3" t="s">
        <v>222</v>
      </c>
      <c r="B85" s="3" t="s">
        <v>223</v>
      </c>
      <c r="C85" s="3" t="s">
        <v>223</v>
      </c>
      <c r="D85" s="3" t="s">
        <v>224</v>
      </c>
      <c r="E85" s="3" t="s">
        <v>655</v>
      </c>
      <c r="F85" s="13">
        <v>453270</v>
      </c>
      <c r="G85" s="3" t="s">
        <v>35</v>
      </c>
      <c r="H85" s="3" t="s">
        <v>32</v>
      </c>
      <c r="I85" s="43">
        <v>876</v>
      </c>
      <c r="J85" s="3" t="s">
        <v>37</v>
      </c>
      <c r="K85" s="3">
        <v>71100000000</v>
      </c>
      <c r="L85" s="183" t="s">
        <v>612</v>
      </c>
      <c r="M85" s="3" t="s">
        <v>38</v>
      </c>
      <c r="N85" s="189">
        <v>43221</v>
      </c>
      <c r="O85" s="19">
        <v>43313</v>
      </c>
      <c r="P85" s="3" t="s">
        <v>106</v>
      </c>
      <c r="Q85" s="3" t="s">
        <v>60</v>
      </c>
      <c r="R85" s="5" t="s">
        <v>40</v>
      </c>
      <c r="S85" s="5" t="s">
        <v>41</v>
      </c>
      <c r="T85" s="5" t="s">
        <v>42</v>
      </c>
    </row>
    <row r="86" spans="1:20" ht="49.5" customHeight="1" x14ac:dyDescent="0.2">
      <c r="A86" s="3" t="s">
        <v>225</v>
      </c>
      <c r="B86" s="3" t="s">
        <v>121</v>
      </c>
      <c r="C86" s="3" t="s">
        <v>121</v>
      </c>
      <c r="D86" s="2" t="s">
        <v>226</v>
      </c>
      <c r="E86" s="3" t="s">
        <v>655</v>
      </c>
      <c r="F86" s="13">
        <v>156200</v>
      </c>
      <c r="G86" s="3" t="s">
        <v>35</v>
      </c>
      <c r="H86" s="3" t="s">
        <v>32</v>
      </c>
      <c r="I86" s="43">
        <v>876</v>
      </c>
      <c r="J86" s="3" t="s">
        <v>37</v>
      </c>
      <c r="K86" s="3">
        <v>71100000000</v>
      </c>
      <c r="L86" s="183" t="s">
        <v>612</v>
      </c>
      <c r="M86" s="3" t="s">
        <v>38</v>
      </c>
      <c r="N86" s="189">
        <v>43221</v>
      </c>
      <c r="O86" s="19">
        <v>43313</v>
      </c>
      <c r="P86" s="3" t="s">
        <v>106</v>
      </c>
      <c r="Q86" s="3" t="s">
        <v>60</v>
      </c>
      <c r="R86" s="5" t="s">
        <v>40</v>
      </c>
      <c r="S86" s="5" t="s">
        <v>41</v>
      </c>
      <c r="T86" s="5" t="s">
        <v>42</v>
      </c>
    </row>
    <row r="87" spans="1:20" ht="49.5" customHeight="1" x14ac:dyDescent="0.2">
      <c r="A87" s="3" t="s">
        <v>227</v>
      </c>
      <c r="B87" s="3" t="s">
        <v>103</v>
      </c>
      <c r="C87" s="3" t="s">
        <v>103</v>
      </c>
      <c r="D87" s="2" t="s">
        <v>609</v>
      </c>
      <c r="E87" s="3" t="s">
        <v>655</v>
      </c>
      <c r="F87" s="13">
        <v>171884.7</v>
      </c>
      <c r="G87" s="3" t="s">
        <v>35</v>
      </c>
      <c r="H87" s="3" t="s">
        <v>32</v>
      </c>
      <c r="I87" s="43">
        <v>876</v>
      </c>
      <c r="J87" s="3" t="s">
        <v>37</v>
      </c>
      <c r="K87" s="3">
        <v>71100000000</v>
      </c>
      <c r="L87" s="183" t="s">
        <v>612</v>
      </c>
      <c r="M87" s="3" t="s">
        <v>38</v>
      </c>
      <c r="N87" s="189">
        <v>43191</v>
      </c>
      <c r="O87" s="19">
        <v>43282</v>
      </c>
      <c r="P87" s="3" t="s">
        <v>106</v>
      </c>
      <c r="Q87" s="3" t="s">
        <v>60</v>
      </c>
      <c r="R87" s="5" t="s">
        <v>40</v>
      </c>
      <c r="S87" s="5" t="s">
        <v>41</v>
      </c>
      <c r="T87" s="5" t="s">
        <v>42</v>
      </c>
    </row>
    <row r="88" spans="1:20" ht="49.5" customHeight="1" x14ac:dyDescent="0.2">
      <c r="A88" s="3" t="s">
        <v>228</v>
      </c>
      <c r="B88" s="3" t="s">
        <v>121</v>
      </c>
      <c r="C88" s="3" t="s">
        <v>121</v>
      </c>
      <c r="D88" s="3" t="s">
        <v>229</v>
      </c>
      <c r="E88" s="3"/>
      <c r="F88" s="13" t="s">
        <v>586</v>
      </c>
      <c r="G88" s="3"/>
      <c r="H88" s="3"/>
      <c r="I88" s="3"/>
      <c r="J88" s="3"/>
      <c r="K88" s="10"/>
      <c r="L88" s="183"/>
      <c r="M88" s="3"/>
      <c r="N88" s="189"/>
      <c r="O88" s="19"/>
      <c r="P88" s="3"/>
      <c r="Q88" s="3"/>
      <c r="R88" s="5" t="s">
        <v>40</v>
      </c>
      <c r="S88" s="5" t="s">
        <v>41</v>
      </c>
      <c r="T88" s="5" t="s">
        <v>42</v>
      </c>
    </row>
    <row r="89" spans="1:20" ht="49.5" customHeight="1" x14ac:dyDescent="0.2">
      <c r="A89" s="3" t="s">
        <v>230</v>
      </c>
      <c r="B89" s="3" t="s">
        <v>231</v>
      </c>
      <c r="C89" s="3" t="s">
        <v>232</v>
      </c>
      <c r="D89" s="3" t="s">
        <v>233</v>
      </c>
      <c r="E89" s="3" t="s">
        <v>655</v>
      </c>
      <c r="F89" s="13">
        <v>1640000</v>
      </c>
      <c r="G89" s="3" t="s">
        <v>35</v>
      </c>
      <c r="H89" s="3" t="s">
        <v>32</v>
      </c>
      <c r="I89" s="3">
        <v>796</v>
      </c>
      <c r="J89" s="3" t="s">
        <v>114</v>
      </c>
      <c r="K89" s="3">
        <v>71100000000</v>
      </c>
      <c r="L89" s="183" t="s">
        <v>612</v>
      </c>
      <c r="M89" s="3" t="s">
        <v>38</v>
      </c>
      <c r="N89" s="189">
        <v>43221</v>
      </c>
      <c r="O89" s="19">
        <v>43313</v>
      </c>
      <c r="P89" s="3" t="s">
        <v>106</v>
      </c>
      <c r="Q89" s="3" t="s">
        <v>60</v>
      </c>
      <c r="R89" s="5" t="s">
        <v>40</v>
      </c>
      <c r="S89" s="5" t="s">
        <v>41</v>
      </c>
      <c r="T89" s="5" t="s">
        <v>42</v>
      </c>
    </row>
    <row r="90" spans="1:20" ht="49.5" customHeight="1" x14ac:dyDescent="0.2">
      <c r="A90" s="3">
        <v>68</v>
      </c>
      <c r="B90" s="3" t="s">
        <v>234</v>
      </c>
      <c r="C90" s="3" t="s">
        <v>234</v>
      </c>
      <c r="D90" s="3" t="s">
        <v>591</v>
      </c>
      <c r="E90" s="3" t="s">
        <v>655</v>
      </c>
      <c r="F90" s="14">
        <v>3996901.9</v>
      </c>
      <c r="G90" s="3" t="s">
        <v>35</v>
      </c>
      <c r="H90" s="3" t="s">
        <v>32</v>
      </c>
      <c r="I90" s="3">
        <v>876</v>
      </c>
      <c r="J90" s="3" t="s">
        <v>37</v>
      </c>
      <c r="K90" s="3">
        <v>71100000000</v>
      </c>
      <c r="L90" s="183" t="s">
        <v>612</v>
      </c>
      <c r="M90" s="3" t="s">
        <v>60</v>
      </c>
      <c r="N90" s="189">
        <v>43191</v>
      </c>
      <c r="O90" s="19">
        <v>43435</v>
      </c>
      <c r="P90" s="3" t="s">
        <v>51</v>
      </c>
      <c r="Q90" s="3" t="s">
        <v>38</v>
      </c>
      <c r="R90" s="5" t="s">
        <v>40</v>
      </c>
      <c r="S90" s="5" t="s">
        <v>41</v>
      </c>
      <c r="T90" s="5" t="s">
        <v>42</v>
      </c>
    </row>
    <row r="91" spans="1:20" ht="49.5" customHeight="1" x14ac:dyDescent="0.2">
      <c r="A91" s="3" t="s">
        <v>235</v>
      </c>
      <c r="B91" s="3" t="s">
        <v>234</v>
      </c>
      <c r="C91" s="3" t="s">
        <v>234</v>
      </c>
      <c r="D91" s="3" t="s">
        <v>236</v>
      </c>
      <c r="E91" s="23"/>
      <c r="F91" s="37" t="s">
        <v>586</v>
      </c>
      <c r="G91" s="25"/>
      <c r="H91" s="25"/>
      <c r="I91" s="25"/>
      <c r="J91" s="25"/>
      <c r="K91" s="25"/>
      <c r="L91" s="25"/>
      <c r="M91" s="195"/>
      <c r="N91" s="25"/>
      <c r="O91" s="25"/>
      <c r="P91" s="25"/>
      <c r="Q91" s="26"/>
      <c r="R91" s="5" t="s">
        <v>40</v>
      </c>
      <c r="S91" s="5" t="s">
        <v>41</v>
      </c>
      <c r="T91" s="5" t="s">
        <v>42</v>
      </c>
    </row>
    <row r="92" spans="1:20" ht="49.5" customHeight="1" x14ac:dyDescent="0.2">
      <c r="A92" s="3" t="s">
        <v>237</v>
      </c>
      <c r="B92" s="3" t="s">
        <v>234</v>
      </c>
      <c r="C92" s="3" t="s">
        <v>234</v>
      </c>
      <c r="D92" s="3" t="s">
        <v>238</v>
      </c>
      <c r="E92" s="23"/>
      <c r="F92" s="37" t="s">
        <v>586</v>
      </c>
      <c r="G92" s="25"/>
      <c r="H92" s="25"/>
      <c r="I92" s="25"/>
      <c r="J92" s="25"/>
      <c r="K92" s="25"/>
      <c r="L92" s="25"/>
      <c r="M92" s="195"/>
      <c r="N92" s="25"/>
      <c r="O92" s="25"/>
      <c r="P92" s="25"/>
      <c r="Q92" s="26"/>
      <c r="R92" s="5" t="s">
        <v>40</v>
      </c>
      <c r="S92" s="5" t="s">
        <v>41</v>
      </c>
      <c r="T92" s="5" t="s">
        <v>42</v>
      </c>
    </row>
    <row r="93" spans="1:20" ht="49.5" customHeight="1" x14ac:dyDescent="0.2">
      <c r="A93" s="3" t="s">
        <v>239</v>
      </c>
      <c r="B93" s="3" t="s">
        <v>234</v>
      </c>
      <c r="C93" s="3" t="s">
        <v>234</v>
      </c>
      <c r="D93" s="3" t="s">
        <v>240</v>
      </c>
      <c r="E93" s="23"/>
      <c r="F93" s="37" t="s">
        <v>586</v>
      </c>
      <c r="G93" s="25"/>
      <c r="H93" s="25"/>
      <c r="I93" s="25"/>
      <c r="J93" s="25"/>
      <c r="K93" s="25"/>
      <c r="L93" s="25"/>
      <c r="M93" s="195"/>
      <c r="N93" s="25"/>
      <c r="O93" s="25"/>
      <c r="P93" s="25"/>
      <c r="Q93" s="26"/>
      <c r="R93" s="5" t="s">
        <v>40</v>
      </c>
      <c r="S93" s="5" t="s">
        <v>41</v>
      </c>
      <c r="T93" s="5" t="s">
        <v>42</v>
      </c>
    </row>
    <row r="94" spans="1:20" ht="49.5" customHeight="1" x14ac:dyDescent="0.2">
      <c r="A94" s="3" t="s">
        <v>241</v>
      </c>
      <c r="B94" s="3" t="s">
        <v>234</v>
      </c>
      <c r="C94" s="3" t="s">
        <v>234</v>
      </c>
      <c r="D94" s="3" t="s">
        <v>242</v>
      </c>
      <c r="E94" s="23"/>
      <c r="F94" s="37" t="s">
        <v>586</v>
      </c>
      <c r="G94" s="25"/>
      <c r="H94" s="25"/>
      <c r="I94" s="25"/>
      <c r="J94" s="25"/>
      <c r="K94" s="25"/>
      <c r="L94" s="25"/>
      <c r="M94" s="195"/>
      <c r="N94" s="25"/>
      <c r="O94" s="25"/>
      <c r="P94" s="25"/>
      <c r="Q94" s="26"/>
      <c r="R94" s="5" t="s">
        <v>40</v>
      </c>
      <c r="S94" s="5" t="s">
        <v>41</v>
      </c>
      <c r="T94" s="5" t="s">
        <v>42</v>
      </c>
    </row>
    <row r="95" spans="1:20" ht="49.5" customHeight="1" x14ac:dyDescent="0.2">
      <c r="A95" s="3" t="s">
        <v>243</v>
      </c>
      <c r="B95" s="3" t="s">
        <v>234</v>
      </c>
      <c r="C95" s="3" t="s">
        <v>234</v>
      </c>
      <c r="D95" s="3" t="s">
        <v>244</v>
      </c>
      <c r="E95" s="23"/>
      <c r="F95" s="37" t="s">
        <v>586</v>
      </c>
      <c r="G95" s="25"/>
      <c r="H95" s="25"/>
      <c r="I95" s="25"/>
      <c r="J95" s="25"/>
      <c r="K95" s="25"/>
      <c r="L95" s="25"/>
      <c r="M95" s="195"/>
      <c r="N95" s="25"/>
      <c r="O95" s="25"/>
      <c r="P95" s="25"/>
      <c r="Q95" s="26"/>
      <c r="R95" s="5" t="s">
        <v>40</v>
      </c>
      <c r="S95" s="5" t="s">
        <v>41</v>
      </c>
      <c r="T95" s="5" t="s">
        <v>42</v>
      </c>
    </row>
    <row r="96" spans="1:20" ht="49.5" customHeight="1" x14ac:dyDescent="0.2">
      <c r="A96" s="3" t="s">
        <v>245</v>
      </c>
      <c r="B96" s="3" t="s">
        <v>234</v>
      </c>
      <c r="C96" s="3" t="s">
        <v>234</v>
      </c>
      <c r="D96" s="3" t="s">
        <v>246</v>
      </c>
      <c r="E96" s="23"/>
      <c r="F96" s="37" t="s">
        <v>586</v>
      </c>
      <c r="G96" s="25"/>
      <c r="H96" s="25"/>
      <c r="I96" s="25"/>
      <c r="J96" s="25"/>
      <c r="K96" s="25"/>
      <c r="L96" s="25"/>
      <c r="M96" s="195"/>
      <c r="N96" s="25"/>
      <c r="O96" s="25"/>
      <c r="P96" s="25"/>
      <c r="Q96" s="26"/>
      <c r="R96" s="5" t="s">
        <v>40</v>
      </c>
      <c r="S96" s="5" t="s">
        <v>41</v>
      </c>
      <c r="T96" s="5" t="s">
        <v>42</v>
      </c>
    </row>
    <row r="97" spans="1:20" ht="49.5" customHeight="1" x14ac:dyDescent="0.2">
      <c r="A97" s="3" t="s">
        <v>247</v>
      </c>
      <c r="B97" s="3" t="s">
        <v>234</v>
      </c>
      <c r="C97" s="3" t="s">
        <v>234</v>
      </c>
      <c r="D97" s="3" t="s">
        <v>248</v>
      </c>
      <c r="E97" s="23"/>
      <c r="F97" s="37" t="s">
        <v>586</v>
      </c>
      <c r="G97" s="25"/>
      <c r="H97" s="25"/>
      <c r="I97" s="25"/>
      <c r="J97" s="25"/>
      <c r="K97" s="25"/>
      <c r="L97" s="25"/>
      <c r="M97" s="195"/>
      <c r="N97" s="25"/>
      <c r="O97" s="25"/>
      <c r="P97" s="25"/>
      <c r="Q97" s="26"/>
      <c r="R97" s="5" t="s">
        <v>40</v>
      </c>
      <c r="S97" s="5" t="s">
        <v>41</v>
      </c>
      <c r="T97" s="5" t="s">
        <v>42</v>
      </c>
    </row>
    <row r="98" spans="1:20" ht="49.5" customHeight="1" x14ac:dyDescent="0.2">
      <c r="A98" s="3" t="s">
        <v>249</v>
      </c>
      <c r="B98" s="3" t="s">
        <v>234</v>
      </c>
      <c r="C98" s="3" t="s">
        <v>234</v>
      </c>
      <c r="D98" s="3" t="s">
        <v>250</v>
      </c>
      <c r="E98" s="23"/>
      <c r="F98" s="37" t="s">
        <v>586</v>
      </c>
      <c r="G98" s="25"/>
      <c r="H98" s="25"/>
      <c r="I98" s="25"/>
      <c r="J98" s="25"/>
      <c r="K98" s="25"/>
      <c r="L98" s="25"/>
      <c r="M98" s="195"/>
      <c r="N98" s="25"/>
      <c r="O98" s="25"/>
      <c r="P98" s="25"/>
      <c r="Q98" s="26"/>
      <c r="R98" s="5" t="s">
        <v>40</v>
      </c>
      <c r="S98" s="5" t="s">
        <v>41</v>
      </c>
      <c r="T98" s="5" t="s">
        <v>42</v>
      </c>
    </row>
    <row r="99" spans="1:20" ht="49.5" customHeight="1" x14ac:dyDescent="0.2">
      <c r="A99" s="3" t="s">
        <v>251</v>
      </c>
      <c r="B99" s="3" t="s">
        <v>234</v>
      </c>
      <c r="C99" s="3" t="s">
        <v>234</v>
      </c>
      <c r="D99" s="3" t="s">
        <v>252</v>
      </c>
      <c r="E99" s="23"/>
      <c r="F99" s="37" t="s">
        <v>586</v>
      </c>
      <c r="G99" s="25"/>
      <c r="H99" s="25"/>
      <c r="I99" s="25"/>
      <c r="J99" s="25"/>
      <c r="K99" s="25"/>
      <c r="L99" s="25"/>
      <c r="M99" s="195"/>
      <c r="N99" s="25"/>
      <c r="O99" s="25"/>
      <c r="P99" s="25"/>
      <c r="Q99" s="26"/>
      <c r="R99" s="5" t="s">
        <v>40</v>
      </c>
      <c r="S99" s="5" t="s">
        <v>41</v>
      </c>
      <c r="T99" s="5" t="s">
        <v>42</v>
      </c>
    </row>
    <row r="100" spans="1:20" ht="49.5" customHeight="1" x14ac:dyDescent="0.2">
      <c r="A100" s="3" t="s">
        <v>253</v>
      </c>
      <c r="B100" s="3" t="s">
        <v>234</v>
      </c>
      <c r="C100" s="3" t="s">
        <v>234</v>
      </c>
      <c r="D100" s="3" t="s">
        <v>254</v>
      </c>
      <c r="E100" s="23"/>
      <c r="F100" s="37" t="s">
        <v>586</v>
      </c>
      <c r="G100" s="25"/>
      <c r="H100" s="25"/>
      <c r="I100" s="25"/>
      <c r="J100" s="25"/>
      <c r="K100" s="25"/>
      <c r="L100" s="25"/>
      <c r="M100" s="195"/>
      <c r="N100" s="25"/>
      <c r="O100" s="25"/>
      <c r="P100" s="25"/>
      <c r="Q100" s="26"/>
      <c r="R100" s="5" t="s">
        <v>40</v>
      </c>
      <c r="S100" s="5" t="s">
        <v>41</v>
      </c>
      <c r="T100" s="5" t="s">
        <v>42</v>
      </c>
    </row>
    <row r="101" spans="1:20" ht="49.5" customHeight="1" x14ac:dyDescent="0.2">
      <c r="A101" s="3" t="s">
        <v>255</v>
      </c>
      <c r="B101" s="3" t="s">
        <v>234</v>
      </c>
      <c r="C101" s="3" t="s">
        <v>234</v>
      </c>
      <c r="D101" s="3" t="s">
        <v>256</v>
      </c>
      <c r="E101" s="3" t="s">
        <v>655</v>
      </c>
      <c r="F101" s="13">
        <v>31446012.34</v>
      </c>
      <c r="G101" s="3" t="s">
        <v>35</v>
      </c>
      <c r="H101" s="3" t="s">
        <v>32</v>
      </c>
      <c r="I101" s="3">
        <v>876</v>
      </c>
      <c r="J101" s="3" t="s">
        <v>37</v>
      </c>
      <c r="K101" s="3">
        <v>71100000000</v>
      </c>
      <c r="L101" s="183" t="s">
        <v>612</v>
      </c>
      <c r="M101" s="3" t="s">
        <v>60</v>
      </c>
      <c r="N101" s="189">
        <v>43191</v>
      </c>
      <c r="O101" s="19">
        <v>43435</v>
      </c>
      <c r="P101" s="3" t="s">
        <v>51</v>
      </c>
      <c r="Q101" s="3" t="s">
        <v>38</v>
      </c>
      <c r="R101" s="5" t="s">
        <v>40</v>
      </c>
      <c r="S101" s="5" t="s">
        <v>41</v>
      </c>
      <c r="T101" s="5" t="s">
        <v>42</v>
      </c>
    </row>
    <row r="102" spans="1:20" ht="49.5" customHeight="1" x14ac:dyDescent="0.2">
      <c r="A102" s="3" t="s">
        <v>257</v>
      </c>
      <c r="B102" s="3" t="s">
        <v>234</v>
      </c>
      <c r="C102" s="3" t="s">
        <v>234</v>
      </c>
      <c r="D102" s="3" t="s">
        <v>258</v>
      </c>
      <c r="E102" s="3" t="s">
        <v>655</v>
      </c>
      <c r="F102" s="14">
        <v>4151556.24</v>
      </c>
      <c r="G102" s="3" t="s">
        <v>35</v>
      </c>
      <c r="H102" s="3" t="s">
        <v>32</v>
      </c>
      <c r="I102" s="3">
        <v>876</v>
      </c>
      <c r="J102" s="3" t="s">
        <v>37</v>
      </c>
      <c r="K102" s="3">
        <v>71100000000</v>
      </c>
      <c r="L102" s="183" t="s">
        <v>612</v>
      </c>
      <c r="M102" s="3" t="s">
        <v>60</v>
      </c>
      <c r="N102" s="189">
        <v>43160</v>
      </c>
      <c r="O102" s="19">
        <v>43435</v>
      </c>
      <c r="P102" s="3" t="s">
        <v>39</v>
      </c>
      <c r="Q102" s="3" t="s">
        <v>38</v>
      </c>
      <c r="R102" s="5" t="s">
        <v>40</v>
      </c>
      <c r="S102" s="5" t="s">
        <v>41</v>
      </c>
      <c r="T102" s="5" t="s">
        <v>42</v>
      </c>
    </row>
    <row r="103" spans="1:20" ht="49.5" customHeight="1" x14ac:dyDescent="0.2">
      <c r="A103" s="3" t="s">
        <v>259</v>
      </c>
      <c r="B103" s="3" t="s">
        <v>234</v>
      </c>
      <c r="C103" s="3" t="s">
        <v>260</v>
      </c>
      <c r="D103" s="3" t="s">
        <v>649</v>
      </c>
      <c r="E103" s="3" t="s">
        <v>655</v>
      </c>
      <c r="F103" s="13">
        <v>5979608.7000000002</v>
      </c>
      <c r="G103" s="3" t="s">
        <v>35</v>
      </c>
      <c r="H103" s="3" t="s">
        <v>32</v>
      </c>
      <c r="I103" s="3">
        <v>876</v>
      </c>
      <c r="J103" s="3" t="s">
        <v>37</v>
      </c>
      <c r="K103" s="3">
        <v>71100000000</v>
      </c>
      <c r="L103" s="183" t="s">
        <v>612</v>
      </c>
      <c r="M103" s="3" t="s">
        <v>60</v>
      </c>
      <c r="N103" s="189">
        <v>43265</v>
      </c>
      <c r="O103" s="19">
        <v>43435</v>
      </c>
      <c r="P103" s="3" t="s">
        <v>39</v>
      </c>
      <c r="Q103" s="3" t="s">
        <v>38</v>
      </c>
      <c r="R103" s="5" t="s">
        <v>40</v>
      </c>
      <c r="S103" s="5" t="s">
        <v>41</v>
      </c>
      <c r="T103" s="5" t="s">
        <v>42</v>
      </c>
    </row>
    <row r="104" spans="1:20" ht="49.5" customHeight="1" x14ac:dyDescent="0.2">
      <c r="A104" s="3" t="s">
        <v>261</v>
      </c>
      <c r="B104" s="3" t="s">
        <v>234</v>
      </c>
      <c r="C104" s="3" t="s">
        <v>234</v>
      </c>
      <c r="D104" s="3" t="s">
        <v>648</v>
      </c>
      <c r="E104" s="3" t="s">
        <v>655</v>
      </c>
      <c r="F104" s="13">
        <v>18225469.34</v>
      </c>
      <c r="G104" s="3" t="s">
        <v>35</v>
      </c>
      <c r="H104" s="3" t="s">
        <v>32</v>
      </c>
      <c r="I104" s="3">
        <v>876</v>
      </c>
      <c r="J104" s="3" t="s">
        <v>37</v>
      </c>
      <c r="K104" s="3">
        <v>71100000000</v>
      </c>
      <c r="L104" s="183" t="s">
        <v>612</v>
      </c>
      <c r="M104" s="3" t="s">
        <v>60</v>
      </c>
      <c r="N104" s="189">
        <v>43252</v>
      </c>
      <c r="O104" s="19">
        <v>43435</v>
      </c>
      <c r="P104" s="3" t="s">
        <v>39</v>
      </c>
      <c r="Q104" s="3" t="s">
        <v>38</v>
      </c>
      <c r="R104" s="5" t="s">
        <v>40</v>
      </c>
      <c r="S104" s="5" t="s">
        <v>41</v>
      </c>
      <c r="T104" s="5" t="s">
        <v>42</v>
      </c>
    </row>
    <row r="105" spans="1:20" ht="49.5" customHeight="1" x14ac:dyDescent="0.2">
      <c r="A105" s="3" t="s">
        <v>262</v>
      </c>
      <c r="B105" s="3" t="s">
        <v>234</v>
      </c>
      <c r="C105" s="3" t="s">
        <v>260</v>
      </c>
      <c r="D105" s="3" t="s">
        <v>263</v>
      </c>
      <c r="E105" s="3" t="s">
        <v>655</v>
      </c>
      <c r="F105" s="13">
        <v>1417416</v>
      </c>
      <c r="G105" s="3" t="s">
        <v>35</v>
      </c>
      <c r="H105" s="3" t="s">
        <v>32</v>
      </c>
      <c r="I105" s="3">
        <v>876</v>
      </c>
      <c r="J105" s="3" t="s">
        <v>37</v>
      </c>
      <c r="K105" s="3">
        <v>71100000000</v>
      </c>
      <c r="L105" s="183" t="s">
        <v>612</v>
      </c>
      <c r="M105" s="3" t="s">
        <v>60</v>
      </c>
      <c r="N105" s="189">
        <v>43221</v>
      </c>
      <c r="O105" s="19">
        <v>43435</v>
      </c>
      <c r="P105" s="3" t="s">
        <v>51</v>
      </c>
      <c r="Q105" s="3" t="s">
        <v>38</v>
      </c>
      <c r="R105" s="5" t="s">
        <v>40</v>
      </c>
      <c r="S105" s="5" t="s">
        <v>41</v>
      </c>
      <c r="T105" s="5" t="s">
        <v>42</v>
      </c>
    </row>
    <row r="106" spans="1:20" ht="49.5" customHeight="1" x14ac:dyDescent="0.2">
      <c r="A106" s="3" t="s">
        <v>264</v>
      </c>
      <c r="B106" s="3" t="s">
        <v>234</v>
      </c>
      <c r="C106" s="3" t="s">
        <v>260</v>
      </c>
      <c r="D106" s="3" t="s">
        <v>265</v>
      </c>
      <c r="E106" s="3" t="s">
        <v>655</v>
      </c>
      <c r="F106" s="13">
        <v>4531277.88</v>
      </c>
      <c r="G106" s="3" t="s">
        <v>35</v>
      </c>
      <c r="H106" s="3" t="s">
        <v>32</v>
      </c>
      <c r="I106" s="3">
        <v>876</v>
      </c>
      <c r="J106" s="3" t="s">
        <v>37</v>
      </c>
      <c r="K106" s="3">
        <v>71100000000</v>
      </c>
      <c r="L106" s="183" t="s">
        <v>612</v>
      </c>
      <c r="M106" s="3" t="s">
        <v>60</v>
      </c>
      <c r="N106" s="189">
        <v>43160</v>
      </c>
      <c r="O106" s="19">
        <v>43435</v>
      </c>
      <c r="P106" s="3" t="s">
        <v>51</v>
      </c>
      <c r="Q106" s="3" t="s">
        <v>38</v>
      </c>
      <c r="R106" s="5" t="s">
        <v>40</v>
      </c>
      <c r="S106" s="5" t="s">
        <v>41</v>
      </c>
      <c r="T106" s="5" t="s">
        <v>42</v>
      </c>
    </row>
    <row r="107" spans="1:20" ht="49.5" customHeight="1" x14ac:dyDescent="0.2">
      <c r="A107" s="3" t="s">
        <v>266</v>
      </c>
      <c r="B107" s="3" t="s">
        <v>234</v>
      </c>
      <c r="C107" s="3" t="s">
        <v>234</v>
      </c>
      <c r="D107" s="3" t="s">
        <v>267</v>
      </c>
      <c r="E107" s="3" t="s">
        <v>655</v>
      </c>
      <c r="F107" s="14">
        <v>16789135.579999998</v>
      </c>
      <c r="G107" s="3" t="s">
        <v>35</v>
      </c>
      <c r="H107" s="3" t="s">
        <v>32</v>
      </c>
      <c r="I107" s="3">
        <v>876</v>
      </c>
      <c r="J107" s="3" t="s">
        <v>37</v>
      </c>
      <c r="K107" s="3">
        <v>71100000000</v>
      </c>
      <c r="L107" s="183" t="s">
        <v>612</v>
      </c>
      <c r="M107" s="3" t="s">
        <v>60</v>
      </c>
      <c r="N107" s="189">
        <v>43191</v>
      </c>
      <c r="O107" s="19">
        <v>43435</v>
      </c>
      <c r="P107" s="3" t="s">
        <v>51</v>
      </c>
      <c r="Q107" s="3" t="s">
        <v>38</v>
      </c>
      <c r="R107" s="5" t="s">
        <v>40</v>
      </c>
      <c r="S107" s="5" t="s">
        <v>41</v>
      </c>
      <c r="T107" s="5" t="s">
        <v>42</v>
      </c>
    </row>
    <row r="108" spans="1:20" ht="49.5" customHeight="1" x14ac:dyDescent="0.2">
      <c r="A108" s="3" t="s">
        <v>268</v>
      </c>
      <c r="B108" s="3" t="s">
        <v>234</v>
      </c>
      <c r="C108" s="3" t="s">
        <v>260</v>
      </c>
      <c r="D108" s="3" t="s">
        <v>269</v>
      </c>
      <c r="E108" s="3" t="s">
        <v>655</v>
      </c>
      <c r="F108" s="13">
        <v>2087184</v>
      </c>
      <c r="G108" s="3" t="s">
        <v>35</v>
      </c>
      <c r="H108" s="3" t="s">
        <v>32</v>
      </c>
      <c r="I108" s="3">
        <v>876</v>
      </c>
      <c r="J108" s="3" t="s">
        <v>37</v>
      </c>
      <c r="K108" s="3">
        <v>71100000000</v>
      </c>
      <c r="L108" s="183" t="s">
        <v>612</v>
      </c>
      <c r="M108" s="3" t="s">
        <v>60</v>
      </c>
      <c r="N108" s="189">
        <v>43221</v>
      </c>
      <c r="O108" s="19">
        <v>43435</v>
      </c>
      <c r="P108" s="3" t="s">
        <v>51</v>
      </c>
      <c r="Q108" s="3" t="s">
        <v>38</v>
      </c>
      <c r="R108" s="5" t="s">
        <v>40</v>
      </c>
      <c r="S108" s="5" t="s">
        <v>41</v>
      </c>
      <c r="T108" s="5" t="s">
        <v>42</v>
      </c>
    </row>
    <row r="109" spans="1:20" ht="49.5" customHeight="1" x14ac:dyDescent="0.2">
      <c r="A109" s="3" t="s">
        <v>270</v>
      </c>
      <c r="B109" s="3" t="s">
        <v>234</v>
      </c>
      <c r="C109" s="3" t="s">
        <v>234</v>
      </c>
      <c r="D109" s="3" t="s">
        <v>271</v>
      </c>
      <c r="E109" s="3" t="s">
        <v>655</v>
      </c>
      <c r="F109" s="14">
        <v>15229308.92</v>
      </c>
      <c r="G109" s="3" t="s">
        <v>35</v>
      </c>
      <c r="H109" s="3" t="s">
        <v>32</v>
      </c>
      <c r="I109" s="3">
        <v>876</v>
      </c>
      <c r="J109" s="3" t="s">
        <v>37</v>
      </c>
      <c r="K109" s="3">
        <v>71100000000</v>
      </c>
      <c r="L109" s="183" t="s">
        <v>612</v>
      </c>
      <c r="M109" s="3" t="s">
        <v>60</v>
      </c>
      <c r="N109" s="189">
        <v>43191</v>
      </c>
      <c r="O109" s="19">
        <v>43435</v>
      </c>
      <c r="P109" s="3" t="s">
        <v>51</v>
      </c>
      <c r="Q109" s="3" t="s">
        <v>38</v>
      </c>
      <c r="R109" s="5" t="s">
        <v>40</v>
      </c>
      <c r="S109" s="5" t="s">
        <v>41</v>
      </c>
      <c r="T109" s="5" t="s">
        <v>42</v>
      </c>
    </row>
    <row r="110" spans="1:20" ht="49.5" customHeight="1" x14ac:dyDescent="0.2">
      <c r="A110" s="3" t="s">
        <v>272</v>
      </c>
      <c r="B110" s="3" t="s">
        <v>234</v>
      </c>
      <c r="C110" s="3" t="s">
        <v>260</v>
      </c>
      <c r="D110" s="3" t="s">
        <v>273</v>
      </c>
      <c r="E110" s="3" t="s">
        <v>655</v>
      </c>
      <c r="F110" s="13">
        <v>13677908.640000001</v>
      </c>
      <c r="G110" s="3" t="s">
        <v>35</v>
      </c>
      <c r="H110" s="3" t="s">
        <v>32</v>
      </c>
      <c r="I110" s="3">
        <v>876</v>
      </c>
      <c r="J110" s="3" t="s">
        <v>37</v>
      </c>
      <c r="K110" s="3">
        <v>71100000000</v>
      </c>
      <c r="L110" s="183" t="s">
        <v>612</v>
      </c>
      <c r="M110" s="3" t="s">
        <v>60</v>
      </c>
      <c r="N110" s="189">
        <v>43191</v>
      </c>
      <c r="O110" s="19">
        <v>43435</v>
      </c>
      <c r="P110" s="3" t="s">
        <v>51</v>
      </c>
      <c r="Q110" s="3" t="s">
        <v>38</v>
      </c>
      <c r="R110" s="5" t="s">
        <v>40</v>
      </c>
      <c r="S110" s="5" t="s">
        <v>41</v>
      </c>
      <c r="T110" s="5" t="s">
        <v>42</v>
      </c>
    </row>
    <row r="111" spans="1:20" ht="49.5" customHeight="1" x14ac:dyDescent="0.2">
      <c r="A111" s="3" t="s">
        <v>274</v>
      </c>
      <c r="B111" s="3" t="s">
        <v>234</v>
      </c>
      <c r="C111" s="3" t="s">
        <v>260</v>
      </c>
      <c r="D111" s="3" t="s">
        <v>275</v>
      </c>
      <c r="E111" s="3" t="s">
        <v>655</v>
      </c>
      <c r="F111" s="13">
        <v>3913031.04</v>
      </c>
      <c r="G111" s="3" t="s">
        <v>35</v>
      </c>
      <c r="H111" s="3" t="s">
        <v>32</v>
      </c>
      <c r="I111" s="3">
        <v>876</v>
      </c>
      <c r="J111" s="3" t="s">
        <v>37</v>
      </c>
      <c r="K111" s="3">
        <v>71100000000</v>
      </c>
      <c r="L111" s="183" t="s">
        <v>612</v>
      </c>
      <c r="M111" s="3" t="s">
        <v>60</v>
      </c>
      <c r="N111" s="189">
        <v>43160</v>
      </c>
      <c r="O111" s="19">
        <v>43435</v>
      </c>
      <c r="P111" s="3" t="s">
        <v>51</v>
      </c>
      <c r="Q111" s="3" t="s">
        <v>38</v>
      </c>
      <c r="R111" s="5" t="s">
        <v>40</v>
      </c>
      <c r="S111" s="5" t="s">
        <v>41</v>
      </c>
      <c r="T111" s="5" t="s">
        <v>42</v>
      </c>
    </row>
    <row r="112" spans="1:20" ht="49.5" customHeight="1" x14ac:dyDescent="0.2">
      <c r="A112" s="3" t="s">
        <v>276</v>
      </c>
      <c r="B112" s="3" t="s">
        <v>234</v>
      </c>
      <c r="C112" s="3" t="s">
        <v>260</v>
      </c>
      <c r="D112" s="3" t="s">
        <v>277</v>
      </c>
      <c r="E112" s="3" t="s">
        <v>655</v>
      </c>
      <c r="F112" s="13">
        <v>13629000</v>
      </c>
      <c r="G112" s="3" t="s">
        <v>35</v>
      </c>
      <c r="H112" s="3" t="s">
        <v>32</v>
      </c>
      <c r="I112" s="3">
        <v>876</v>
      </c>
      <c r="J112" s="3" t="s">
        <v>37</v>
      </c>
      <c r="K112" s="3">
        <v>71100000000</v>
      </c>
      <c r="L112" s="183" t="s">
        <v>612</v>
      </c>
      <c r="M112" s="3" t="s">
        <v>60</v>
      </c>
      <c r="N112" s="189">
        <v>43221</v>
      </c>
      <c r="O112" s="19">
        <v>43435</v>
      </c>
      <c r="P112" s="3" t="s">
        <v>51</v>
      </c>
      <c r="Q112" s="3" t="s">
        <v>38</v>
      </c>
      <c r="R112" s="5" t="s">
        <v>40</v>
      </c>
      <c r="S112" s="5" t="s">
        <v>41</v>
      </c>
      <c r="T112" s="5" t="s">
        <v>42</v>
      </c>
    </row>
    <row r="113" spans="1:20" ht="49.5" customHeight="1" x14ac:dyDescent="0.2">
      <c r="A113" s="3" t="s">
        <v>278</v>
      </c>
      <c r="B113" s="3" t="s">
        <v>234</v>
      </c>
      <c r="C113" s="3" t="s">
        <v>260</v>
      </c>
      <c r="D113" s="3" t="s">
        <v>595</v>
      </c>
      <c r="E113" s="3" t="s">
        <v>655</v>
      </c>
      <c r="F113" s="13">
        <v>2653841.2400000002</v>
      </c>
      <c r="G113" s="3" t="s">
        <v>35</v>
      </c>
      <c r="H113" s="3" t="s">
        <v>32</v>
      </c>
      <c r="I113" s="3">
        <v>876</v>
      </c>
      <c r="J113" s="3" t="s">
        <v>37</v>
      </c>
      <c r="K113" s="3">
        <v>71100000000</v>
      </c>
      <c r="L113" s="183" t="s">
        <v>612</v>
      </c>
      <c r="M113" s="3" t="s">
        <v>60</v>
      </c>
      <c r="N113" s="189">
        <v>43160</v>
      </c>
      <c r="O113" s="19">
        <v>43435</v>
      </c>
      <c r="P113" s="3" t="s">
        <v>51</v>
      </c>
      <c r="Q113" s="3" t="s">
        <v>38</v>
      </c>
      <c r="R113" s="5" t="s">
        <v>40</v>
      </c>
      <c r="S113" s="5" t="s">
        <v>41</v>
      </c>
      <c r="T113" s="5" t="s">
        <v>42</v>
      </c>
    </row>
    <row r="114" spans="1:20" ht="49.5" customHeight="1" x14ac:dyDescent="0.2">
      <c r="A114" s="3" t="s">
        <v>279</v>
      </c>
      <c r="B114" s="3" t="s">
        <v>234</v>
      </c>
      <c r="C114" s="3" t="s">
        <v>260</v>
      </c>
      <c r="D114" s="2" t="s">
        <v>607</v>
      </c>
      <c r="E114" s="3" t="s">
        <v>655</v>
      </c>
      <c r="F114" s="13">
        <v>5582725.1399999997</v>
      </c>
      <c r="G114" s="3" t="s">
        <v>35</v>
      </c>
      <c r="H114" s="3" t="s">
        <v>32</v>
      </c>
      <c r="I114" s="3">
        <v>876</v>
      </c>
      <c r="J114" s="3" t="s">
        <v>37</v>
      </c>
      <c r="K114" s="3">
        <v>71100000000</v>
      </c>
      <c r="L114" s="183" t="s">
        <v>612</v>
      </c>
      <c r="M114" s="3" t="s">
        <v>60</v>
      </c>
      <c r="N114" s="189">
        <v>43191</v>
      </c>
      <c r="O114" s="19">
        <v>43435</v>
      </c>
      <c r="P114" s="3" t="s">
        <v>51</v>
      </c>
      <c r="Q114" s="3" t="s">
        <v>38</v>
      </c>
      <c r="R114" s="5" t="s">
        <v>40</v>
      </c>
      <c r="S114" s="5" t="s">
        <v>41</v>
      </c>
      <c r="T114" s="5" t="s">
        <v>42</v>
      </c>
    </row>
    <row r="115" spans="1:20" ht="49.5" customHeight="1" x14ac:dyDescent="0.2">
      <c r="A115" s="3" t="s">
        <v>280</v>
      </c>
      <c r="B115" s="3" t="s">
        <v>234</v>
      </c>
      <c r="C115" s="3" t="s">
        <v>260</v>
      </c>
      <c r="D115" s="3" t="s">
        <v>281</v>
      </c>
      <c r="E115" s="3" t="s">
        <v>655</v>
      </c>
      <c r="F115" s="14">
        <v>8350323.0999999996</v>
      </c>
      <c r="G115" s="3" t="s">
        <v>35</v>
      </c>
      <c r="H115" s="3" t="s">
        <v>32</v>
      </c>
      <c r="I115" s="3">
        <v>876</v>
      </c>
      <c r="J115" s="3" t="s">
        <v>37</v>
      </c>
      <c r="K115" s="3">
        <v>71100000000</v>
      </c>
      <c r="L115" s="183" t="s">
        <v>612</v>
      </c>
      <c r="M115" s="3" t="s">
        <v>60</v>
      </c>
      <c r="N115" s="189">
        <v>43252</v>
      </c>
      <c r="O115" s="19">
        <v>43435</v>
      </c>
      <c r="P115" s="3" t="s">
        <v>51</v>
      </c>
      <c r="Q115" s="3" t="s">
        <v>38</v>
      </c>
      <c r="R115" s="5" t="s">
        <v>40</v>
      </c>
      <c r="S115" s="5" t="s">
        <v>41</v>
      </c>
      <c r="T115" s="5" t="s">
        <v>42</v>
      </c>
    </row>
    <row r="116" spans="1:20" ht="49.5" customHeight="1" x14ac:dyDescent="0.2">
      <c r="A116" s="3" t="s">
        <v>282</v>
      </c>
      <c r="B116" s="3" t="s">
        <v>234</v>
      </c>
      <c r="C116" s="3" t="s">
        <v>260</v>
      </c>
      <c r="D116" s="3" t="s">
        <v>283</v>
      </c>
      <c r="E116" s="3" t="s">
        <v>655</v>
      </c>
      <c r="F116" s="13">
        <v>417799.06</v>
      </c>
      <c r="G116" s="3" t="s">
        <v>35</v>
      </c>
      <c r="H116" s="3" t="s">
        <v>32</v>
      </c>
      <c r="I116" s="3">
        <v>876</v>
      </c>
      <c r="J116" s="3" t="s">
        <v>37</v>
      </c>
      <c r="K116" s="3">
        <v>71100000000</v>
      </c>
      <c r="L116" s="183" t="s">
        <v>612</v>
      </c>
      <c r="M116" s="3" t="s">
        <v>60</v>
      </c>
      <c r="N116" s="189">
        <v>43191</v>
      </c>
      <c r="O116" s="19">
        <v>43435</v>
      </c>
      <c r="P116" s="3" t="s">
        <v>51</v>
      </c>
      <c r="Q116" s="3" t="s">
        <v>38</v>
      </c>
      <c r="R116" s="5" t="s">
        <v>40</v>
      </c>
      <c r="S116" s="5" t="s">
        <v>41</v>
      </c>
      <c r="T116" s="5" t="s">
        <v>42</v>
      </c>
    </row>
    <row r="117" spans="1:20" ht="49.5" customHeight="1" x14ac:dyDescent="0.2">
      <c r="A117" s="3" t="s">
        <v>284</v>
      </c>
      <c r="B117" s="3" t="s">
        <v>234</v>
      </c>
      <c r="C117" s="3" t="s">
        <v>234</v>
      </c>
      <c r="D117" s="3" t="s">
        <v>285</v>
      </c>
      <c r="E117" s="3" t="s">
        <v>655</v>
      </c>
      <c r="F117" s="14">
        <v>11794245.140000001</v>
      </c>
      <c r="G117" s="3" t="s">
        <v>35</v>
      </c>
      <c r="H117" s="3" t="s">
        <v>32</v>
      </c>
      <c r="I117" s="3">
        <v>876</v>
      </c>
      <c r="J117" s="3" t="s">
        <v>37</v>
      </c>
      <c r="K117" s="3">
        <v>71100000000</v>
      </c>
      <c r="L117" s="183" t="s">
        <v>612</v>
      </c>
      <c r="M117" s="3" t="s">
        <v>60</v>
      </c>
      <c r="N117" s="189">
        <v>43160</v>
      </c>
      <c r="O117" s="19">
        <v>43435</v>
      </c>
      <c r="P117" s="3" t="s">
        <v>51</v>
      </c>
      <c r="Q117" s="3" t="s">
        <v>38</v>
      </c>
      <c r="R117" s="5" t="s">
        <v>40</v>
      </c>
      <c r="S117" s="5" t="s">
        <v>41</v>
      </c>
      <c r="T117" s="5" t="s">
        <v>42</v>
      </c>
    </row>
    <row r="118" spans="1:20" ht="49.5" customHeight="1" x14ac:dyDescent="0.2">
      <c r="A118" s="3" t="s">
        <v>286</v>
      </c>
      <c r="B118" s="3" t="s">
        <v>234</v>
      </c>
      <c r="C118" s="3" t="s">
        <v>234</v>
      </c>
      <c r="D118" s="3" t="s">
        <v>287</v>
      </c>
      <c r="E118" s="3" t="s">
        <v>655</v>
      </c>
      <c r="F118" s="13">
        <v>1019339.46</v>
      </c>
      <c r="G118" s="3" t="s">
        <v>35</v>
      </c>
      <c r="H118" s="3" t="s">
        <v>32</v>
      </c>
      <c r="I118" s="3">
        <v>876</v>
      </c>
      <c r="J118" s="3" t="s">
        <v>37</v>
      </c>
      <c r="K118" s="3">
        <v>71100000000</v>
      </c>
      <c r="L118" s="183" t="s">
        <v>612</v>
      </c>
      <c r="M118" s="3" t="s">
        <v>60</v>
      </c>
      <c r="N118" s="189">
        <v>43191</v>
      </c>
      <c r="O118" s="19">
        <v>43435</v>
      </c>
      <c r="P118" s="3" t="s">
        <v>51</v>
      </c>
      <c r="Q118" s="3" t="s">
        <v>38</v>
      </c>
      <c r="R118" s="5" t="s">
        <v>40</v>
      </c>
      <c r="S118" s="5" t="s">
        <v>41</v>
      </c>
      <c r="T118" s="5" t="s">
        <v>42</v>
      </c>
    </row>
    <row r="119" spans="1:20" ht="49.5" customHeight="1" x14ac:dyDescent="0.2">
      <c r="A119" s="3" t="s">
        <v>288</v>
      </c>
      <c r="B119" s="3" t="s">
        <v>234</v>
      </c>
      <c r="C119" s="3" t="s">
        <v>234</v>
      </c>
      <c r="D119" s="3" t="s">
        <v>289</v>
      </c>
      <c r="E119" s="3" t="s">
        <v>655</v>
      </c>
      <c r="F119" s="13">
        <v>8287785.46</v>
      </c>
      <c r="G119" s="3" t="s">
        <v>35</v>
      </c>
      <c r="H119" s="3" t="s">
        <v>32</v>
      </c>
      <c r="I119" s="3">
        <v>876</v>
      </c>
      <c r="J119" s="3" t="s">
        <v>37</v>
      </c>
      <c r="K119" s="3">
        <v>71100000000</v>
      </c>
      <c r="L119" s="183" t="s">
        <v>612</v>
      </c>
      <c r="M119" s="3" t="s">
        <v>60</v>
      </c>
      <c r="N119" s="189">
        <v>43191</v>
      </c>
      <c r="O119" s="19">
        <v>43435</v>
      </c>
      <c r="P119" s="3" t="s">
        <v>51</v>
      </c>
      <c r="Q119" s="3" t="s">
        <v>38</v>
      </c>
      <c r="R119" s="5" t="s">
        <v>40</v>
      </c>
      <c r="S119" s="5" t="s">
        <v>41</v>
      </c>
      <c r="T119" s="5" t="s">
        <v>42</v>
      </c>
    </row>
    <row r="120" spans="1:20" ht="49.5" customHeight="1" x14ac:dyDescent="0.2">
      <c r="A120" s="3" t="s">
        <v>290</v>
      </c>
      <c r="B120" s="3" t="s">
        <v>234</v>
      </c>
      <c r="C120" s="3" t="s">
        <v>234</v>
      </c>
      <c r="D120" s="3" t="s">
        <v>291</v>
      </c>
      <c r="E120" s="3" t="s">
        <v>655</v>
      </c>
      <c r="F120" s="13">
        <v>9224529.6400000006</v>
      </c>
      <c r="G120" s="3" t="s">
        <v>35</v>
      </c>
      <c r="H120" s="3" t="s">
        <v>32</v>
      </c>
      <c r="I120" s="3">
        <v>876</v>
      </c>
      <c r="J120" s="3" t="s">
        <v>37</v>
      </c>
      <c r="K120" s="3">
        <v>71100000000</v>
      </c>
      <c r="L120" s="183" t="s">
        <v>612</v>
      </c>
      <c r="M120" s="3" t="s">
        <v>60</v>
      </c>
      <c r="N120" s="189">
        <v>43191</v>
      </c>
      <c r="O120" s="19">
        <v>43435</v>
      </c>
      <c r="P120" s="3" t="s">
        <v>51</v>
      </c>
      <c r="Q120" s="3" t="s">
        <v>38</v>
      </c>
      <c r="R120" s="5" t="s">
        <v>40</v>
      </c>
      <c r="S120" s="5" t="s">
        <v>41</v>
      </c>
      <c r="T120" s="5" t="s">
        <v>42</v>
      </c>
    </row>
    <row r="121" spans="1:20" ht="49.5" customHeight="1" x14ac:dyDescent="0.2">
      <c r="A121" s="3" t="s">
        <v>292</v>
      </c>
      <c r="B121" s="3" t="s">
        <v>234</v>
      </c>
      <c r="C121" s="3" t="s">
        <v>234</v>
      </c>
      <c r="D121" s="3" t="s">
        <v>293</v>
      </c>
      <c r="E121" s="3" t="s">
        <v>655</v>
      </c>
      <c r="F121" s="13">
        <v>1848350.82</v>
      </c>
      <c r="G121" s="3" t="s">
        <v>35</v>
      </c>
      <c r="H121" s="3" t="s">
        <v>32</v>
      </c>
      <c r="I121" s="3">
        <v>876</v>
      </c>
      <c r="J121" s="3" t="s">
        <v>37</v>
      </c>
      <c r="K121" s="3">
        <v>71100000000</v>
      </c>
      <c r="L121" s="183" t="s">
        <v>612</v>
      </c>
      <c r="M121" s="3" t="s">
        <v>60</v>
      </c>
      <c r="N121" s="189">
        <v>43191</v>
      </c>
      <c r="O121" s="19">
        <v>43435</v>
      </c>
      <c r="P121" s="3" t="s">
        <v>51</v>
      </c>
      <c r="Q121" s="3" t="s">
        <v>38</v>
      </c>
      <c r="R121" s="5" t="s">
        <v>40</v>
      </c>
      <c r="S121" s="5" t="s">
        <v>41</v>
      </c>
      <c r="T121" s="5" t="s">
        <v>42</v>
      </c>
    </row>
    <row r="122" spans="1:20" ht="49.5" customHeight="1" x14ac:dyDescent="0.2">
      <c r="A122" s="3" t="s">
        <v>294</v>
      </c>
      <c r="B122" s="3" t="s">
        <v>234</v>
      </c>
      <c r="C122" s="3" t="s">
        <v>234</v>
      </c>
      <c r="D122" s="3" t="s">
        <v>295</v>
      </c>
      <c r="E122" s="3" t="s">
        <v>655</v>
      </c>
      <c r="F122" s="13">
        <v>2459410.2799999998</v>
      </c>
      <c r="G122" s="3" t="s">
        <v>35</v>
      </c>
      <c r="H122" s="3" t="s">
        <v>32</v>
      </c>
      <c r="I122" s="3">
        <v>876</v>
      </c>
      <c r="J122" s="3" t="s">
        <v>37</v>
      </c>
      <c r="K122" s="3">
        <v>71100000000</v>
      </c>
      <c r="L122" s="183" t="s">
        <v>612</v>
      </c>
      <c r="M122" s="3" t="s">
        <v>60</v>
      </c>
      <c r="N122" s="189">
        <v>43191</v>
      </c>
      <c r="O122" s="19">
        <v>43435</v>
      </c>
      <c r="P122" s="3" t="s">
        <v>51</v>
      </c>
      <c r="Q122" s="3" t="s">
        <v>38</v>
      </c>
      <c r="R122" s="5" t="s">
        <v>40</v>
      </c>
      <c r="S122" s="5" t="s">
        <v>41</v>
      </c>
      <c r="T122" s="5" t="s">
        <v>42</v>
      </c>
    </row>
    <row r="123" spans="1:20" ht="49.5" customHeight="1" x14ac:dyDescent="0.2">
      <c r="A123" s="3" t="s">
        <v>296</v>
      </c>
      <c r="B123" s="3" t="s">
        <v>234</v>
      </c>
      <c r="C123" s="3" t="s">
        <v>234</v>
      </c>
      <c r="D123" s="3" t="s">
        <v>297</v>
      </c>
      <c r="E123" s="3" t="s">
        <v>655</v>
      </c>
      <c r="F123" s="13">
        <v>5414120.8399999999</v>
      </c>
      <c r="G123" s="3" t="s">
        <v>35</v>
      </c>
      <c r="H123" s="3" t="s">
        <v>32</v>
      </c>
      <c r="I123" s="3">
        <v>876</v>
      </c>
      <c r="J123" s="3" t="s">
        <v>37</v>
      </c>
      <c r="K123" s="3">
        <v>71100000000</v>
      </c>
      <c r="L123" s="183" t="s">
        <v>612</v>
      </c>
      <c r="M123" s="3" t="s">
        <v>60</v>
      </c>
      <c r="N123" s="189">
        <v>43191</v>
      </c>
      <c r="O123" s="19">
        <v>43435</v>
      </c>
      <c r="P123" s="3" t="s">
        <v>51</v>
      </c>
      <c r="Q123" s="3" t="s">
        <v>38</v>
      </c>
      <c r="R123" s="5" t="s">
        <v>40</v>
      </c>
      <c r="S123" s="5" t="s">
        <v>41</v>
      </c>
      <c r="T123" s="5" t="s">
        <v>42</v>
      </c>
    </row>
    <row r="124" spans="1:20" ht="49.5" customHeight="1" x14ac:dyDescent="0.2">
      <c r="A124" s="3" t="s">
        <v>298</v>
      </c>
      <c r="B124" s="3" t="s">
        <v>234</v>
      </c>
      <c r="C124" s="3" t="s">
        <v>234</v>
      </c>
      <c r="D124" s="3" t="s">
        <v>299</v>
      </c>
      <c r="E124" s="3" t="s">
        <v>655</v>
      </c>
      <c r="F124" s="13">
        <v>3232805.88</v>
      </c>
      <c r="G124" s="3" t="s">
        <v>35</v>
      </c>
      <c r="H124" s="3" t="s">
        <v>32</v>
      </c>
      <c r="I124" s="3">
        <v>876</v>
      </c>
      <c r="J124" s="3" t="s">
        <v>37</v>
      </c>
      <c r="K124" s="3">
        <v>71100000000</v>
      </c>
      <c r="L124" s="183" t="s">
        <v>612</v>
      </c>
      <c r="M124" s="3" t="s">
        <v>60</v>
      </c>
      <c r="N124" s="189">
        <v>43191</v>
      </c>
      <c r="O124" s="19">
        <v>43435</v>
      </c>
      <c r="P124" s="3" t="s">
        <v>51</v>
      </c>
      <c r="Q124" s="3" t="s">
        <v>38</v>
      </c>
      <c r="R124" s="5" t="s">
        <v>40</v>
      </c>
      <c r="S124" s="5" t="s">
        <v>41</v>
      </c>
      <c r="T124" s="5" t="s">
        <v>42</v>
      </c>
    </row>
    <row r="125" spans="1:20" ht="49.5" customHeight="1" x14ac:dyDescent="0.2">
      <c r="A125" s="3" t="s">
        <v>300</v>
      </c>
      <c r="B125" s="3" t="s">
        <v>234</v>
      </c>
      <c r="C125" s="3" t="s">
        <v>260</v>
      </c>
      <c r="D125" s="3" t="s">
        <v>301</v>
      </c>
      <c r="E125" s="3" t="s">
        <v>655</v>
      </c>
      <c r="F125" s="13">
        <v>3746943.68</v>
      </c>
      <c r="G125" s="3" t="s">
        <v>35</v>
      </c>
      <c r="H125" s="3" t="s">
        <v>32</v>
      </c>
      <c r="I125" s="3">
        <v>876</v>
      </c>
      <c r="J125" s="3" t="s">
        <v>37</v>
      </c>
      <c r="K125" s="3">
        <v>71100000000</v>
      </c>
      <c r="L125" s="183" t="s">
        <v>612</v>
      </c>
      <c r="M125" s="3" t="s">
        <v>60</v>
      </c>
      <c r="N125" s="189">
        <v>43160</v>
      </c>
      <c r="O125" s="19">
        <v>43435</v>
      </c>
      <c r="P125" s="3" t="s">
        <v>51</v>
      </c>
      <c r="Q125" s="3" t="s">
        <v>38</v>
      </c>
      <c r="R125" s="5" t="s">
        <v>40</v>
      </c>
      <c r="S125" s="5" t="s">
        <v>41</v>
      </c>
      <c r="T125" s="5" t="s">
        <v>42</v>
      </c>
    </row>
    <row r="126" spans="1:20" ht="49.5" customHeight="1" x14ac:dyDescent="0.2">
      <c r="A126" s="3" t="s">
        <v>302</v>
      </c>
      <c r="B126" s="3" t="s">
        <v>234</v>
      </c>
      <c r="C126" s="3" t="s">
        <v>260</v>
      </c>
      <c r="D126" s="2" t="s">
        <v>606</v>
      </c>
      <c r="E126" s="3" t="s">
        <v>655</v>
      </c>
      <c r="F126" s="13">
        <v>10452088.359999999</v>
      </c>
      <c r="G126" s="3" t="s">
        <v>35</v>
      </c>
      <c r="H126" s="3" t="s">
        <v>32</v>
      </c>
      <c r="I126" s="3">
        <v>876</v>
      </c>
      <c r="J126" s="3" t="s">
        <v>37</v>
      </c>
      <c r="K126" s="3">
        <v>71100000000</v>
      </c>
      <c r="L126" s="183" t="s">
        <v>612</v>
      </c>
      <c r="M126" s="3" t="s">
        <v>60</v>
      </c>
      <c r="N126" s="189">
        <v>43191</v>
      </c>
      <c r="O126" s="19">
        <v>43435</v>
      </c>
      <c r="P126" s="3" t="s">
        <v>51</v>
      </c>
      <c r="Q126" s="3" t="s">
        <v>38</v>
      </c>
      <c r="R126" s="5" t="s">
        <v>40</v>
      </c>
      <c r="S126" s="5" t="s">
        <v>41</v>
      </c>
      <c r="T126" s="5" t="s">
        <v>42</v>
      </c>
    </row>
    <row r="127" spans="1:20" ht="49.5" customHeight="1" x14ac:dyDescent="0.2">
      <c r="A127" s="3" t="s">
        <v>303</v>
      </c>
      <c r="B127" s="3" t="s">
        <v>234</v>
      </c>
      <c r="C127" s="3" t="s">
        <v>260</v>
      </c>
      <c r="D127" s="3" t="s">
        <v>304</v>
      </c>
      <c r="E127" s="3" t="s">
        <v>655</v>
      </c>
      <c r="F127" s="13">
        <v>5022015.0999999996</v>
      </c>
      <c r="G127" s="3" t="s">
        <v>35</v>
      </c>
      <c r="H127" s="3" t="s">
        <v>32</v>
      </c>
      <c r="I127" s="3">
        <v>876</v>
      </c>
      <c r="J127" s="3" t="s">
        <v>37</v>
      </c>
      <c r="K127" s="3">
        <v>71100000000</v>
      </c>
      <c r="L127" s="183" t="s">
        <v>612</v>
      </c>
      <c r="M127" s="3" t="s">
        <v>60</v>
      </c>
      <c r="N127" s="189">
        <v>43160</v>
      </c>
      <c r="O127" s="19">
        <v>43435</v>
      </c>
      <c r="P127" s="3" t="s">
        <v>51</v>
      </c>
      <c r="Q127" s="3" t="s">
        <v>38</v>
      </c>
      <c r="R127" s="5" t="s">
        <v>40</v>
      </c>
      <c r="S127" s="5" t="s">
        <v>41</v>
      </c>
      <c r="T127" s="5" t="s">
        <v>42</v>
      </c>
    </row>
    <row r="128" spans="1:20" ht="49.5" customHeight="1" x14ac:dyDescent="0.2">
      <c r="A128" s="3" t="s">
        <v>305</v>
      </c>
      <c r="B128" s="3" t="s">
        <v>234</v>
      </c>
      <c r="C128" s="3" t="s">
        <v>260</v>
      </c>
      <c r="D128" s="3" t="s">
        <v>306</v>
      </c>
      <c r="E128" s="3" t="s">
        <v>655</v>
      </c>
      <c r="F128" s="14">
        <v>2733395.66</v>
      </c>
      <c r="G128" s="3" t="s">
        <v>35</v>
      </c>
      <c r="H128" s="3" t="s">
        <v>32</v>
      </c>
      <c r="I128" s="3">
        <v>876</v>
      </c>
      <c r="J128" s="3" t="s">
        <v>37</v>
      </c>
      <c r="K128" s="3">
        <v>71100000000</v>
      </c>
      <c r="L128" s="183" t="s">
        <v>612</v>
      </c>
      <c r="M128" s="3" t="s">
        <v>60</v>
      </c>
      <c r="N128" s="189">
        <v>43160</v>
      </c>
      <c r="O128" s="19">
        <v>43435</v>
      </c>
      <c r="P128" s="3" t="s">
        <v>51</v>
      </c>
      <c r="Q128" s="3" t="s">
        <v>38</v>
      </c>
      <c r="R128" s="5" t="s">
        <v>40</v>
      </c>
      <c r="S128" s="5" t="s">
        <v>41</v>
      </c>
      <c r="T128" s="5" t="s">
        <v>42</v>
      </c>
    </row>
    <row r="129" spans="1:20" ht="49.5" customHeight="1" x14ac:dyDescent="0.2">
      <c r="A129" s="3" t="s">
        <v>307</v>
      </c>
      <c r="B129" s="3" t="s">
        <v>234</v>
      </c>
      <c r="C129" s="3" t="s">
        <v>260</v>
      </c>
      <c r="D129" s="3" t="s">
        <v>308</v>
      </c>
      <c r="E129" s="3" t="s">
        <v>655</v>
      </c>
      <c r="F129" s="13">
        <v>885574.66</v>
      </c>
      <c r="G129" s="3" t="s">
        <v>35</v>
      </c>
      <c r="H129" s="3" t="s">
        <v>32</v>
      </c>
      <c r="I129" s="3">
        <v>876</v>
      </c>
      <c r="J129" s="3" t="s">
        <v>37</v>
      </c>
      <c r="K129" s="3">
        <v>71100000000</v>
      </c>
      <c r="L129" s="183" t="s">
        <v>612</v>
      </c>
      <c r="M129" s="3" t="s">
        <v>60</v>
      </c>
      <c r="N129" s="189">
        <v>43191</v>
      </c>
      <c r="O129" s="19">
        <v>43435</v>
      </c>
      <c r="P129" s="3" t="s">
        <v>51</v>
      </c>
      <c r="Q129" s="3" t="s">
        <v>38</v>
      </c>
      <c r="R129" s="5" t="s">
        <v>40</v>
      </c>
      <c r="S129" s="5" t="s">
        <v>41</v>
      </c>
      <c r="T129" s="5" t="s">
        <v>42</v>
      </c>
    </row>
    <row r="130" spans="1:20" ht="49.5" customHeight="1" x14ac:dyDescent="0.2">
      <c r="A130" s="3" t="s">
        <v>309</v>
      </c>
      <c r="B130" s="3" t="s">
        <v>234</v>
      </c>
      <c r="C130" s="3" t="s">
        <v>260</v>
      </c>
      <c r="D130" s="3" t="s">
        <v>310</v>
      </c>
      <c r="E130" s="3" t="s">
        <v>655</v>
      </c>
      <c r="F130" s="13">
        <v>4896151.58</v>
      </c>
      <c r="G130" s="3" t="s">
        <v>35</v>
      </c>
      <c r="H130" s="3" t="s">
        <v>32</v>
      </c>
      <c r="I130" s="3">
        <v>876</v>
      </c>
      <c r="J130" s="3" t="s">
        <v>37</v>
      </c>
      <c r="K130" s="3">
        <v>71100000000</v>
      </c>
      <c r="L130" s="183" t="s">
        <v>612</v>
      </c>
      <c r="M130" s="3" t="s">
        <v>60</v>
      </c>
      <c r="N130" s="189">
        <v>43160</v>
      </c>
      <c r="O130" s="19">
        <v>43435</v>
      </c>
      <c r="P130" s="3" t="s">
        <v>51</v>
      </c>
      <c r="Q130" s="3" t="s">
        <v>38</v>
      </c>
      <c r="R130" s="5" t="s">
        <v>40</v>
      </c>
      <c r="S130" s="5" t="s">
        <v>41</v>
      </c>
      <c r="T130" s="5" t="s">
        <v>42</v>
      </c>
    </row>
    <row r="131" spans="1:20" ht="49.5" customHeight="1" x14ac:dyDescent="0.2">
      <c r="A131" s="3" t="s">
        <v>311</v>
      </c>
      <c r="B131" s="3" t="s">
        <v>234</v>
      </c>
      <c r="C131" s="3" t="s">
        <v>260</v>
      </c>
      <c r="D131" s="3" t="s">
        <v>312</v>
      </c>
      <c r="E131" s="3" t="s">
        <v>655</v>
      </c>
      <c r="F131" s="14">
        <v>4501834.5199999996</v>
      </c>
      <c r="G131" s="3" t="s">
        <v>35</v>
      </c>
      <c r="H131" s="3" t="s">
        <v>32</v>
      </c>
      <c r="I131" s="3">
        <v>876</v>
      </c>
      <c r="J131" s="3" t="s">
        <v>37</v>
      </c>
      <c r="K131" s="3">
        <v>71100000000</v>
      </c>
      <c r="L131" s="183" t="s">
        <v>612</v>
      </c>
      <c r="M131" s="3" t="s">
        <v>60</v>
      </c>
      <c r="N131" s="189">
        <v>43160</v>
      </c>
      <c r="O131" s="19">
        <v>43435</v>
      </c>
      <c r="P131" s="3" t="s">
        <v>51</v>
      </c>
      <c r="Q131" s="3" t="s">
        <v>38</v>
      </c>
      <c r="R131" s="5" t="s">
        <v>40</v>
      </c>
      <c r="S131" s="5" t="s">
        <v>41</v>
      </c>
      <c r="T131" s="5" t="s">
        <v>42</v>
      </c>
    </row>
    <row r="132" spans="1:20" ht="49.5" customHeight="1" x14ac:dyDescent="0.2">
      <c r="A132" s="3" t="s">
        <v>313</v>
      </c>
      <c r="B132" s="3" t="s">
        <v>234</v>
      </c>
      <c r="C132" s="3" t="s">
        <v>260</v>
      </c>
      <c r="D132" s="3" t="s">
        <v>314</v>
      </c>
      <c r="E132" s="3" t="s">
        <v>655</v>
      </c>
      <c r="F132" s="13">
        <v>14323354.48</v>
      </c>
      <c r="G132" s="3" t="s">
        <v>35</v>
      </c>
      <c r="H132" s="3" t="s">
        <v>32</v>
      </c>
      <c r="I132" s="3">
        <v>876</v>
      </c>
      <c r="J132" s="3" t="s">
        <v>37</v>
      </c>
      <c r="K132" s="3">
        <v>71100000000</v>
      </c>
      <c r="L132" s="183" t="s">
        <v>612</v>
      </c>
      <c r="M132" s="3" t="s">
        <v>60</v>
      </c>
      <c r="N132" s="189">
        <v>43160</v>
      </c>
      <c r="O132" s="19">
        <v>43435</v>
      </c>
      <c r="P132" s="3" t="s">
        <v>51</v>
      </c>
      <c r="Q132" s="3" t="s">
        <v>38</v>
      </c>
      <c r="R132" s="5" t="s">
        <v>40</v>
      </c>
      <c r="S132" s="5" t="s">
        <v>41</v>
      </c>
      <c r="T132" s="5" t="s">
        <v>42</v>
      </c>
    </row>
    <row r="133" spans="1:20" ht="49.5" customHeight="1" x14ac:dyDescent="0.2">
      <c r="A133" s="3" t="s">
        <v>315</v>
      </c>
      <c r="B133" s="3" t="s">
        <v>234</v>
      </c>
      <c r="C133" s="3" t="s">
        <v>260</v>
      </c>
      <c r="D133" s="3" t="s">
        <v>316</v>
      </c>
      <c r="E133" s="3" t="s">
        <v>655</v>
      </c>
      <c r="F133" s="14">
        <v>1107250.6399999999</v>
      </c>
      <c r="G133" s="3" t="s">
        <v>35</v>
      </c>
      <c r="H133" s="3" t="s">
        <v>32</v>
      </c>
      <c r="I133" s="3">
        <v>876</v>
      </c>
      <c r="J133" s="3" t="s">
        <v>37</v>
      </c>
      <c r="K133" s="3">
        <v>71100000000</v>
      </c>
      <c r="L133" s="183" t="s">
        <v>612</v>
      </c>
      <c r="M133" s="3" t="s">
        <v>60</v>
      </c>
      <c r="N133" s="189">
        <v>43160</v>
      </c>
      <c r="O133" s="19">
        <v>43435</v>
      </c>
      <c r="P133" s="3" t="s">
        <v>51</v>
      </c>
      <c r="Q133" s="3" t="s">
        <v>38</v>
      </c>
      <c r="R133" s="5" t="s">
        <v>40</v>
      </c>
      <c r="S133" s="5" t="s">
        <v>41</v>
      </c>
      <c r="T133" s="5" t="s">
        <v>42</v>
      </c>
    </row>
    <row r="134" spans="1:20" ht="49.5" customHeight="1" x14ac:dyDescent="0.2">
      <c r="A134" s="3" t="s">
        <v>317</v>
      </c>
      <c r="B134" s="3" t="s">
        <v>234</v>
      </c>
      <c r="C134" s="3" t="s">
        <v>260</v>
      </c>
      <c r="D134" s="3" t="s">
        <v>318</v>
      </c>
      <c r="E134" s="3" t="s">
        <v>655</v>
      </c>
      <c r="F134" s="13">
        <v>493965.7</v>
      </c>
      <c r="G134" s="3" t="s">
        <v>35</v>
      </c>
      <c r="H134" s="3" t="s">
        <v>32</v>
      </c>
      <c r="I134" s="3">
        <v>876</v>
      </c>
      <c r="J134" s="3" t="s">
        <v>37</v>
      </c>
      <c r="K134" s="3">
        <v>71100000000</v>
      </c>
      <c r="L134" s="183" t="s">
        <v>612</v>
      </c>
      <c r="M134" s="3" t="s">
        <v>60</v>
      </c>
      <c r="N134" s="189">
        <v>43191</v>
      </c>
      <c r="O134" s="19">
        <v>43435</v>
      </c>
      <c r="P134" s="3" t="s">
        <v>51</v>
      </c>
      <c r="Q134" s="3" t="s">
        <v>38</v>
      </c>
      <c r="R134" s="5" t="s">
        <v>40</v>
      </c>
      <c r="S134" s="5" t="s">
        <v>41</v>
      </c>
      <c r="T134" s="5" t="s">
        <v>42</v>
      </c>
    </row>
    <row r="135" spans="1:20" ht="49.5" customHeight="1" x14ac:dyDescent="0.2">
      <c r="A135" s="3" t="s">
        <v>319</v>
      </c>
      <c r="B135" s="3" t="s">
        <v>234</v>
      </c>
      <c r="C135" s="3" t="s">
        <v>260</v>
      </c>
      <c r="D135" s="3" t="s">
        <v>320</v>
      </c>
      <c r="E135" s="3" t="s">
        <v>655</v>
      </c>
      <c r="F135" s="13">
        <v>1835447.52</v>
      </c>
      <c r="G135" s="3" t="s">
        <v>35</v>
      </c>
      <c r="H135" s="3" t="s">
        <v>32</v>
      </c>
      <c r="I135" s="3">
        <v>876</v>
      </c>
      <c r="J135" s="3" t="s">
        <v>37</v>
      </c>
      <c r="K135" s="3">
        <v>71100000000</v>
      </c>
      <c r="L135" s="183" t="s">
        <v>612</v>
      </c>
      <c r="M135" s="3" t="s">
        <v>60</v>
      </c>
      <c r="N135" s="189">
        <v>43160</v>
      </c>
      <c r="O135" s="19">
        <v>43435</v>
      </c>
      <c r="P135" s="3" t="s">
        <v>51</v>
      </c>
      <c r="Q135" s="3" t="s">
        <v>38</v>
      </c>
      <c r="R135" s="5" t="s">
        <v>40</v>
      </c>
      <c r="S135" s="5" t="s">
        <v>41</v>
      </c>
      <c r="T135" s="5" t="s">
        <v>42</v>
      </c>
    </row>
    <row r="136" spans="1:20" ht="49.5" customHeight="1" x14ac:dyDescent="0.2">
      <c r="A136" s="3" t="s">
        <v>321</v>
      </c>
      <c r="B136" s="3" t="s">
        <v>234</v>
      </c>
      <c r="C136" s="3" t="s">
        <v>260</v>
      </c>
      <c r="D136" s="3" t="s">
        <v>322</v>
      </c>
      <c r="E136" s="3" t="s">
        <v>655</v>
      </c>
      <c r="F136" s="13">
        <v>4918524.38</v>
      </c>
      <c r="G136" s="3" t="s">
        <v>35</v>
      </c>
      <c r="H136" s="3" t="s">
        <v>32</v>
      </c>
      <c r="I136" s="3">
        <v>876</v>
      </c>
      <c r="J136" s="3" t="s">
        <v>37</v>
      </c>
      <c r="K136" s="3">
        <v>71100000000</v>
      </c>
      <c r="L136" s="183" t="s">
        <v>612</v>
      </c>
      <c r="M136" s="3" t="s">
        <v>60</v>
      </c>
      <c r="N136" s="189">
        <v>43191</v>
      </c>
      <c r="O136" s="19">
        <v>43435</v>
      </c>
      <c r="P136" s="3" t="s">
        <v>51</v>
      </c>
      <c r="Q136" s="3" t="s">
        <v>38</v>
      </c>
      <c r="R136" s="5" t="s">
        <v>40</v>
      </c>
      <c r="S136" s="5" t="s">
        <v>41</v>
      </c>
      <c r="T136" s="5" t="s">
        <v>42</v>
      </c>
    </row>
    <row r="137" spans="1:20" ht="49.5" customHeight="1" x14ac:dyDescent="0.2">
      <c r="A137" s="3" t="s">
        <v>323</v>
      </c>
      <c r="B137" s="3" t="s">
        <v>234</v>
      </c>
      <c r="C137" s="3" t="s">
        <v>260</v>
      </c>
      <c r="D137" s="3" t="s">
        <v>324</v>
      </c>
      <c r="E137" s="3" t="s">
        <v>655</v>
      </c>
      <c r="F137" s="13">
        <v>250654</v>
      </c>
      <c r="G137" s="3" t="s">
        <v>35</v>
      </c>
      <c r="H137" s="3" t="s">
        <v>32</v>
      </c>
      <c r="I137" s="3">
        <v>876</v>
      </c>
      <c r="J137" s="3" t="s">
        <v>37</v>
      </c>
      <c r="K137" s="3">
        <v>71100000000</v>
      </c>
      <c r="L137" s="183" t="s">
        <v>612</v>
      </c>
      <c r="M137" s="3" t="s">
        <v>60</v>
      </c>
      <c r="N137" s="189">
        <v>43160</v>
      </c>
      <c r="O137" s="19">
        <v>43435</v>
      </c>
      <c r="P137" s="3" t="s">
        <v>51</v>
      </c>
      <c r="Q137" s="3" t="s">
        <v>38</v>
      </c>
      <c r="R137" s="5" t="s">
        <v>40</v>
      </c>
      <c r="S137" s="5" t="s">
        <v>41</v>
      </c>
      <c r="T137" s="5" t="s">
        <v>42</v>
      </c>
    </row>
    <row r="138" spans="1:20" ht="49.5" customHeight="1" x14ac:dyDescent="0.2">
      <c r="A138" s="3" t="s">
        <v>325</v>
      </c>
      <c r="B138" s="3" t="s">
        <v>234</v>
      </c>
      <c r="C138" s="3" t="s">
        <v>260</v>
      </c>
      <c r="D138" s="3" t="s">
        <v>326</v>
      </c>
      <c r="E138" s="3" t="s">
        <v>655</v>
      </c>
      <c r="F138" s="13">
        <v>869057</v>
      </c>
      <c r="G138" s="3" t="s">
        <v>35</v>
      </c>
      <c r="H138" s="3" t="s">
        <v>32</v>
      </c>
      <c r="I138" s="3">
        <v>876</v>
      </c>
      <c r="J138" s="3" t="s">
        <v>37</v>
      </c>
      <c r="K138" s="3">
        <v>71100000000</v>
      </c>
      <c r="L138" s="183" t="s">
        <v>612</v>
      </c>
      <c r="M138" s="3" t="s">
        <v>60</v>
      </c>
      <c r="N138" s="189">
        <v>43191</v>
      </c>
      <c r="O138" s="19">
        <v>43435</v>
      </c>
      <c r="P138" s="3" t="s">
        <v>51</v>
      </c>
      <c r="Q138" s="3" t="s">
        <v>38</v>
      </c>
      <c r="R138" s="5" t="s">
        <v>40</v>
      </c>
      <c r="S138" s="5" t="s">
        <v>41</v>
      </c>
      <c r="T138" s="5" t="s">
        <v>42</v>
      </c>
    </row>
    <row r="139" spans="1:20" ht="49.5" customHeight="1" x14ac:dyDescent="0.2">
      <c r="A139" s="3" t="s">
        <v>327</v>
      </c>
      <c r="B139" s="3" t="s">
        <v>234</v>
      </c>
      <c r="C139" s="3" t="s">
        <v>260</v>
      </c>
      <c r="D139" s="3" t="s">
        <v>328</v>
      </c>
      <c r="E139" s="3" t="s">
        <v>655</v>
      </c>
      <c r="F139" s="13">
        <v>1130840.02</v>
      </c>
      <c r="G139" s="3" t="s">
        <v>35</v>
      </c>
      <c r="H139" s="3" t="s">
        <v>32</v>
      </c>
      <c r="I139" s="3">
        <v>876</v>
      </c>
      <c r="J139" s="3" t="s">
        <v>37</v>
      </c>
      <c r="K139" s="3">
        <v>71100000000</v>
      </c>
      <c r="L139" s="183" t="s">
        <v>612</v>
      </c>
      <c r="M139" s="3" t="s">
        <v>60</v>
      </c>
      <c r="N139" s="189">
        <v>43191</v>
      </c>
      <c r="O139" s="19">
        <v>43435</v>
      </c>
      <c r="P139" s="3" t="s">
        <v>51</v>
      </c>
      <c r="Q139" s="3" t="s">
        <v>38</v>
      </c>
      <c r="R139" s="5" t="s">
        <v>40</v>
      </c>
      <c r="S139" s="5" t="s">
        <v>41</v>
      </c>
      <c r="T139" s="5" t="s">
        <v>42</v>
      </c>
    </row>
    <row r="140" spans="1:20" ht="49.5" customHeight="1" x14ac:dyDescent="0.2">
      <c r="A140" s="3" t="s">
        <v>329</v>
      </c>
      <c r="B140" s="3" t="s">
        <v>234</v>
      </c>
      <c r="C140" s="3" t="s">
        <v>260</v>
      </c>
      <c r="D140" s="3" t="s">
        <v>330</v>
      </c>
      <c r="E140" s="3" t="s">
        <v>655</v>
      </c>
      <c r="F140" s="13">
        <v>1116456</v>
      </c>
      <c r="G140" s="3" t="s">
        <v>35</v>
      </c>
      <c r="H140" s="3" t="s">
        <v>32</v>
      </c>
      <c r="I140" s="3">
        <v>876</v>
      </c>
      <c r="J140" s="3" t="s">
        <v>37</v>
      </c>
      <c r="K140" s="3">
        <v>71100000000</v>
      </c>
      <c r="L140" s="183" t="s">
        <v>612</v>
      </c>
      <c r="M140" s="3" t="s">
        <v>60</v>
      </c>
      <c r="N140" s="189">
        <v>43191</v>
      </c>
      <c r="O140" s="19">
        <v>43435</v>
      </c>
      <c r="P140" s="3" t="s">
        <v>51</v>
      </c>
      <c r="Q140" s="3" t="s">
        <v>38</v>
      </c>
      <c r="R140" s="5" t="s">
        <v>40</v>
      </c>
      <c r="S140" s="5" t="s">
        <v>41</v>
      </c>
      <c r="T140" s="5" t="s">
        <v>42</v>
      </c>
    </row>
    <row r="141" spans="1:20" ht="49.5" customHeight="1" x14ac:dyDescent="0.2">
      <c r="A141" s="3" t="s">
        <v>331</v>
      </c>
      <c r="B141" s="3" t="s">
        <v>234</v>
      </c>
      <c r="C141" s="3" t="s">
        <v>260</v>
      </c>
      <c r="D141" s="3" t="s">
        <v>332</v>
      </c>
      <c r="E141" s="3" t="s">
        <v>655</v>
      </c>
      <c r="F141" s="13">
        <v>545266.19999999995</v>
      </c>
      <c r="G141" s="3" t="s">
        <v>35</v>
      </c>
      <c r="H141" s="3" t="s">
        <v>32</v>
      </c>
      <c r="I141" s="3">
        <v>876</v>
      </c>
      <c r="J141" s="3" t="s">
        <v>37</v>
      </c>
      <c r="K141" s="3">
        <v>71100000000</v>
      </c>
      <c r="L141" s="183" t="s">
        <v>612</v>
      </c>
      <c r="M141" s="3" t="s">
        <v>60</v>
      </c>
      <c r="N141" s="189">
        <v>43191</v>
      </c>
      <c r="O141" s="19">
        <v>43435</v>
      </c>
      <c r="P141" s="3" t="s">
        <v>51</v>
      </c>
      <c r="Q141" s="3" t="s">
        <v>38</v>
      </c>
      <c r="R141" s="5" t="s">
        <v>40</v>
      </c>
      <c r="S141" s="5" t="s">
        <v>41</v>
      </c>
      <c r="T141" s="5" t="s">
        <v>42</v>
      </c>
    </row>
    <row r="142" spans="1:20" ht="49.5" customHeight="1" x14ac:dyDescent="0.2">
      <c r="A142" s="3" t="s">
        <v>333</v>
      </c>
      <c r="B142" s="3" t="s">
        <v>234</v>
      </c>
      <c r="C142" s="3" t="s">
        <v>260</v>
      </c>
      <c r="D142" s="3" t="s">
        <v>334</v>
      </c>
      <c r="E142" s="3" t="s">
        <v>655</v>
      </c>
      <c r="F142" s="14">
        <v>1793008.82</v>
      </c>
      <c r="G142" s="3" t="s">
        <v>35</v>
      </c>
      <c r="H142" s="3" t="s">
        <v>32</v>
      </c>
      <c r="I142" s="3">
        <v>876</v>
      </c>
      <c r="J142" s="3" t="s">
        <v>37</v>
      </c>
      <c r="K142" s="3">
        <v>71100000000</v>
      </c>
      <c r="L142" s="183" t="s">
        <v>612</v>
      </c>
      <c r="M142" s="3" t="s">
        <v>60</v>
      </c>
      <c r="N142" s="189">
        <v>43160</v>
      </c>
      <c r="O142" s="19">
        <v>43435</v>
      </c>
      <c r="P142" s="3" t="s">
        <v>51</v>
      </c>
      <c r="Q142" s="3" t="s">
        <v>38</v>
      </c>
      <c r="R142" s="5" t="s">
        <v>40</v>
      </c>
      <c r="S142" s="5" t="s">
        <v>41</v>
      </c>
      <c r="T142" s="5" t="s">
        <v>42</v>
      </c>
    </row>
    <row r="143" spans="1:20" ht="49.5" customHeight="1" x14ac:dyDescent="0.2">
      <c r="A143" s="3" t="s">
        <v>335</v>
      </c>
      <c r="B143" s="3" t="s">
        <v>234</v>
      </c>
      <c r="C143" s="3" t="s">
        <v>260</v>
      </c>
      <c r="D143" s="3" t="s">
        <v>336</v>
      </c>
      <c r="E143" s="3" t="s">
        <v>655</v>
      </c>
      <c r="F143" s="13">
        <v>668140.78</v>
      </c>
      <c r="G143" s="3" t="s">
        <v>35</v>
      </c>
      <c r="H143" s="3" t="s">
        <v>32</v>
      </c>
      <c r="I143" s="3">
        <v>876</v>
      </c>
      <c r="J143" s="3" t="s">
        <v>37</v>
      </c>
      <c r="K143" s="3">
        <v>71100000000</v>
      </c>
      <c r="L143" s="183" t="s">
        <v>612</v>
      </c>
      <c r="M143" s="3" t="s">
        <v>60</v>
      </c>
      <c r="N143" s="189">
        <v>43161</v>
      </c>
      <c r="O143" s="19">
        <v>43435</v>
      </c>
      <c r="P143" s="3" t="s">
        <v>51</v>
      </c>
      <c r="Q143" s="3" t="s">
        <v>38</v>
      </c>
      <c r="R143" s="5" t="s">
        <v>40</v>
      </c>
      <c r="S143" s="5" t="s">
        <v>41</v>
      </c>
      <c r="T143" s="5" t="s">
        <v>42</v>
      </c>
    </row>
    <row r="144" spans="1:20" ht="49.5" customHeight="1" x14ac:dyDescent="0.2">
      <c r="A144" s="3" t="s">
        <v>337</v>
      </c>
      <c r="B144" s="3" t="s">
        <v>234</v>
      </c>
      <c r="C144" s="3" t="s">
        <v>260</v>
      </c>
      <c r="D144" s="3" t="s">
        <v>338</v>
      </c>
      <c r="E144" s="3" t="s">
        <v>655</v>
      </c>
      <c r="F144" s="13">
        <v>2526154.62</v>
      </c>
      <c r="G144" s="3" t="s">
        <v>35</v>
      </c>
      <c r="H144" s="3" t="s">
        <v>32</v>
      </c>
      <c r="I144" s="3">
        <v>876</v>
      </c>
      <c r="J144" s="3" t="s">
        <v>37</v>
      </c>
      <c r="K144" s="3">
        <v>71100000000</v>
      </c>
      <c r="L144" s="183" t="s">
        <v>612</v>
      </c>
      <c r="M144" s="3" t="s">
        <v>60</v>
      </c>
      <c r="N144" s="189">
        <v>43191</v>
      </c>
      <c r="O144" s="19">
        <v>43435</v>
      </c>
      <c r="P144" s="3" t="s">
        <v>51</v>
      </c>
      <c r="Q144" s="3" t="s">
        <v>38</v>
      </c>
      <c r="R144" s="5" t="s">
        <v>40</v>
      </c>
      <c r="S144" s="5" t="s">
        <v>41</v>
      </c>
      <c r="T144" s="5" t="s">
        <v>42</v>
      </c>
    </row>
    <row r="145" spans="1:20" ht="49.5" customHeight="1" x14ac:dyDescent="0.2">
      <c r="A145" s="3" t="s">
        <v>339</v>
      </c>
      <c r="B145" s="3" t="s">
        <v>154</v>
      </c>
      <c r="C145" s="3" t="s">
        <v>154</v>
      </c>
      <c r="D145" s="3" t="s">
        <v>340</v>
      </c>
      <c r="E145" s="3" t="s">
        <v>655</v>
      </c>
      <c r="F145" s="13">
        <v>13255991.380000001</v>
      </c>
      <c r="G145" s="3" t="s">
        <v>35</v>
      </c>
      <c r="H145" s="3" t="s">
        <v>32</v>
      </c>
      <c r="I145" s="3">
        <v>876</v>
      </c>
      <c r="J145" s="3" t="s">
        <v>37</v>
      </c>
      <c r="K145" s="3">
        <v>71100000000</v>
      </c>
      <c r="L145" s="183" t="s">
        <v>612</v>
      </c>
      <c r="M145" s="3" t="s">
        <v>60</v>
      </c>
      <c r="N145" s="189">
        <v>43191</v>
      </c>
      <c r="O145" s="19">
        <v>43435</v>
      </c>
      <c r="P145" s="3" t="s">
        <v>51</v>
      </c>
      <c r="Q145" s="3" t="s">
        <v>38</v>
      </c>
      <c r="R145" s="5" t="s">
        <v>40</v>
      </c>
      <c r="S145" s="5" t="s">
        <v>41</v>
      </c>
      <c r="T145" s="5" t="s">
        <v>42</v>
      </c>
    </row>
    <row r="146" spans="1:20" ht="49.5" customHeight="1" x14ac:dyDescent="0.2">
      <c r="A146" s="3" t="s">
        <v>341</v>
      </c>
      <c r="B146" s="3" t="s">
        <v>154</v>
      </c>
      <c r="C146" s="3" t="s">
        <v>154</v>
      </c>
      <c r="D146" s="3" t="s">
        <v>342</v>
      </c>
      <c r="E146" s="3" t="s">
        <v>655</v>
      </c>
      <c r="F146" s="13">
        <v>1850346.06</v>
      </c>
      <c r="G146" s="3" t="s">
        <v>35</v>
      </c>
      <c r="H146" s="3" t="s">
        <v>32</v>
      </c>
      <c r="I146" s="3">
        <v>876</v>
      </c>
      <c r="J146" s="3" t="s">
        <v>37</v>
      </c>
      <c r="K146" s="3">
        <v>71100000000</v>
      </c>
      <c r="L146" s="183" t="s">
        <v>612</v>
      </c>
      <c r="M146" s="3" t="s">
        <v>60</v>
      </c>
      <c r="N146" s="189">
        <v>43252</v>
      </c>
      <c r="O146" s="19">
        <v>43435</v>
      </c>
      <c r="P146" s="3" t="s">
        <v>51</v>
      </c>
      <c r="Q146" s="3" t="s">
        <v>38</v>
      </c>
      <c r="R146" s="5" t="s">
        <v>40</v>
      </c>
      <c r="S146" s="5" t="s">
        <v>41</v>
      </c>
      <c r="T146" s="5" t="s">
        <v>42</v>
      </c>
    </row>
    <row r="147" spans="1:20" ht="49.5" customHeight="1" x14ac:dyDescent="0.2">
      <c r="A147" s="3" t="s">
        <v>343</v>
      </c>
      <c r="B147" s="3" t="s">
        <v>154</v>
      </c>
      <c r="C147" s="3" t="s">
        <v>154</v>
      </c>
      <c r="D147" s="3" t="s">
        <v>344</v>
      </c>
      <c r="E147" s="3" t="s">
        <v>655</v>
      </c>
      <c r="F147" s="13">
        <v>1964557.08</v>
      </c>
      <c r="G147" s="3" t="s">
        <v>35</v>
      </c>
      <c r="H147" s="3" t="s">
        <v>32</v>
      </c>
      <c r="I147" s="3">
        <v>876</v>
      </c>
      <c r="J147" s="3" t="s">
        <v>37</v>
      </c>
      <c r="K147" s="3">
        <v>71100000000</v>
      </c>
      <c r="L147" s="183" t="s">
        <v>612</v>
      </c>
      <c r="M147" s="3" t="s">
        <v>60</v>
      </c>
      <c r="N147" s="189">
        <v>43252</v>
      </c>
      <c r="O147" s="19">
        <v>43435</v>
      </c>
      <c r="P147" s="3" t="s">
        <v>51</v>
      </c>
      <c r="Q147" s="3" t="s">
        <v>38</v>
      </c>
      <c r="R147" s="5" t="s">
        <v>40</v>
      </c>
      <c r="S147" s="5" t="s">
        <v>41</v>
      </c>
      <c r="T147" s="5" t="s">
        <v>42</v>
      </c>
    </row>
    <row r="148" spans="1:20" ht="49.5" customHeight="1" x14ac:dyDescent="0.2">
      <c r="A148" s="3" t="s">
        <v>345</v>
      </c>
      <c r="B148" s="3" t="s">
        <v>154</v>
      </c>
      <c r="C148" s="3" t="s">
        <v>154</v>
      </c>
      <c r="D148" s="3" t="s">
        <v>346</v>
      </c>
      <c r="E148" s="3" t="s">
        <v>655</v>
      </c>
      <c r="F148" s="13">
        <v>1964557.08</v>
      </c>
      <c r="G148" s="3" t="s">
        <v>35</v>
      </c>
      <c r="H148" s="3" t="s">
        <v>32</v>
      </c>
      <c r="I148" s="3">
        <v>876</v>
      </c>
      <c r="J148" s="3" t="s">
        <v>37</v>
      </c>
      <c r="K148" s="3">
        <v>71100000000</v>
      </c>
      <c r="L148" s="183" t="s">
        <v>612</v>
      </c>
      <c r="M148" s="3" t="s">
        <v>60</v>
      </c>
      <c r="N148" s="189">
        <v>43252</v>
      </c>
      <c r="O148" s="19">
        <v>43435</v>
      </c>
      <c r="P148" s="3" t="s">
        <v>51</v>
      </c>
      <c r="Q148" s="3" t="s">
        <v>38</v>
      </c>
      <c r="R148" s="5" t="s">
        <v>40</v>
      </c>
      <c r="S148" s="5" t="s">
        <v>41</v>
      </c>
      <c r="T148" s="5" t="s">
        <v>42</v>
      </c>
    </row>
    <row r="149" spans="1:20" ht="49.5" customHeight="1" x14ac:dyDescent="0.2">
      <c r="A149" s="3" t="s">
        <v>347</v>
      </c>
      <c r="B149" s="3" t="s">
        <v>154</v>
      </c>
      <c r="C149" s="3" t="s">
        <v>154</v>
      </c>
      <c r="D149" s="3" t="s">
        <v>348</v>
      </c>
      <c r="E149" s="3" t="s">
        <v>655</v>
      </c>
      <c r="F149" s="13">
        <v>1894458</v>
      </c>
      <c r="G149" s="3" t="s">
        <v>35</v>
      </c>
      <c r="H149" s="3" t="s">
        <v>32</v>
      </c>
      <c r="I149" s="3">
        <v>876</v>
      </c>
      <c r="J149" s="3" t="s">
        <v>37</v>
      </c>
      <c r="K149" s="3">
        <v>71100000000</v>
      </c>
      <c r="L149" s="183" t="s">
        <v>612</v>
      </c>
      <c r="M149" s="3" t="s">
        <v>60</v>
      </c>
      <c r="N149" s="189">
        <v>43252</v>
      </c>
      <c r="O149" s="19">
        <v>43435</v>
      </c>
      <c r="P149" s="3" t="s">
        <v>51</v>
      </c>
      <c r="Q149" s="3" t="s">
        <v>38</v>
      </c>
      <c r="R149" s="5" t="s">
        <v>40</v>
      </c>
      <c r="S149" s="5" t="s">
        <v>41</v>
      </c>
      <c r="T149" s="5" t="s">
        <v>42</v>
      </c>
    </row>
    <row r="150" spans="1:20" ht="49.5" customHeight="1" x14ac:dyDescent="0.2">
      <c r="A150" s="3" t="s">
        <v>349</v>
      </c>
      <c r="B150" s="3" t="s">
        <v>154</v>
      </c>
      <c r="C150" s="3" t="s">
        <v>154</v>
      </c>
      <c r="D150" s="3" t="s">
        <v>350</v>
      </c>
      <c r="E150" s="3" t="s">
        <v>655</v>
      </c>
      <c r="F150" s="13">
        <v>1964557.08</v>
      </c>
      <c r="G150" s="3" t="s">
        <v>35</v>
      </c>
      <c r="H150" s="3" t="s">
        <v>32</v>
      </c>
      <c r="I150" s="3">
        <v>876</v>
      </c>
      <c r="J150" s="3" t="s">
        <v>37</v>
      </c>
      <c r="K150" s="3">
        <v>71100000000</v>
      </c>
      <c r="L150" s="183" t="s">
        <v>612</v>
      </c>
      <c r="M150" s="3" t="s">
        <v>60</v>
      </c>
      <c r="N150" s="189">
        <v>43252</v>
      </c>
      <c r="O150" s="19">
        <v>43435</v>
      </c>
      <c r="P150" s="3" t="s">
        <v>51</v>
      </c>
      <c r="Q150" s="3" t="s">
        <v>38</v>
      </c>
      <c r="R150" s="5" t="s">
        <v>40</v>
      </c>
      <c r="S150" s="5" t="s">
        <v>41</v>
      </c>
      <c r="T150" s="5" t="s">
        <v>42</v>
      </c>
    </row>
    <row r="151" spans="1:20" ht="49.5" customHeight="1" x14ac:dyDescent="0.2">
      <c r="A151" s="3" t="s">
        <v>351</v>
      </c>
      <c r="B151" s="3" t="s">
        <v>154</v>
      </c>
      <c r="C151" s="3" t="s">
        <v>154</v>
      </c>
      <c r="D151" s="3" t="s">
        <v>352</v>
      </c>
      <c r="E151" s="3" t="s">
        <v>655</v>
      </c>
      <c r="F151" s="13">
        <v>2081277.96</v>
      </c>
      <c r="G151" s="3" t="s">
        <v>35</v>
      </c>
      <c r="H151" s="3" t="s">
        <v>32</v>
      </c>
      <c r="I151" s="3">
        <v>876</v>
      </c>
      <c r="J151" s="3" t="s">
        <v>37</v>
      </c>
      <c r="K151" s="3">
        <v>71100000000</v>
      </c>
      <c r="L151" s="183" t="s">
        <v>612</v>
      </c>
      <c r="M151" s="3" t="s">
        <v>60</v>
      </c>
      <c r="N151" s="189">
        <v>43252</v>
      </c>
      <c r="O151" s="19">
        <v>43435</v>
      </c>
      <c r="P151" s="3" t="s">
        <v>51</v>
      </c>
      <c r="Q151" s="3" t="s">
        <v>38</v>
      </c>
      <c r="R151" s="5" t="s">
        <v>40</v>
      </c>
      <c r="S151" s="5" t="s">
        <v>41</v>
      </c>
      <c r="T151" s="5" t="s">
        <v>42</v>
      </c>
    </row>
    <row r="152" spans="1:20" ht="49.5" customHeight="1" x14ac:dyDescent="0.2">
      <c r="A152" s="3" t="s">
        <v>353</v>
      </c>
      <c r="B152" s="3" t="s">
        <v>57</v>
      </c>
      <c r="C152" s="3" t="s">
        <v>58</v>
      </c>
      <c r="D152" s="3" t="s">
        <v>354</v>
      </c>
      <c r="E152" s="3" t="s">
        <v>655</v>
      </c>
      <c r="F152" s="13">
        <v>153000</v>
      </c>
      <c r="G152" s="3" t="s">
        <v>35</v>
      </c>
      <c r="H152" s="3" t="s">
        <v>56</v>
      </c>
      <c r="I152" s="3">
        <v>796</v>
      </c>
      <c r="J152" s="3" t="s">
        <v>114</v>
      </c>
      <c r="K152" s="3">
        <v>71100000000</v>
      </c>
      <c r="L152" s="183" t="s">
        <v>612</v>
      </c>
      <c r="M152" s="3" t="s">
        <v>60</v>
      </c>
      <c r="N152" s="189">
        <v>43344</v>
      </c>
      <c r="O152" s="19">
        <v>43435</v>
      </c>
      <c r="P152" s="3" t="s">
        <v>61</v>
      </c>
      <c r="Q152" s="3" t="s">
        <v>60</v>
      </c>
      <c r="R152" s="5" t="s">
        <v>40</v>
      </c>
      <c r="S152" s="5" t="s">
        <v>41</v>
      </c>
      <c r="T152" s="5" t="s">
        <v>42</v>
      </c>
    </row>
    <row r="153" spans="1:20" ht="49.5" customHeight="1" x14ac:dyDescent="0.2">
      <c r="A153" s="3" t="s">
        <v>355</v>
      </c>
      <c r="B153" s="3" t="s">
        <v>356</v>
      </c>
      <c r="C153" s="3" t="s">
        <v>357</v>
      </c>
      <c r="D153" s="3" t="s">
        <v>358</v>
      </c>
      <c r="E153" s="3" t="s">
        <v>655</v>
      </c>
      <c r="F153" s="13">
        <v>640000</v>
      </c>
      <c r="G153" s="3" t="s">
        <v>35</v>
      </c>
      <c r="H153" s="3" t="s">
        <v>115</v>
      </c>
      <c r="I153" s="3">
        <v>796</v>
      </c>
      <c r="J153" s="3" t="s">
        <v>114</v>
      </c>
      <c r="K153" s="3">
        <v>71100000000</v>
      </c>
      <c r="L153" s="183" t="s">
        <v>612</v>
      </c>
      <c r="M153" s="3" t="s">
        <v>38</v>
      </c>
      <c r="N153" s="189">
        <v>43344</v>
      </c>
      <c r="O153" s="19">
        <v>43435</v>
      </c>
      <c r="P153" s="3" t="s">
        <v>61</v>
      </c>
      <c r="Q153" s="3" t="s">
        <v>60</v>
      </c>
      <c r="R153" s="5" t="s">
        <v>40</v>
      </c>
      <c r="S153" s="5" t="s">
        <v>41</v>
      </c>
      <c r="T153" s="5" t="s">
        <v>42</v>
      </c>
    </row>
    <row r="154" spans="1:20" ht="49.5" customHeight="1" x14ac:dyDescent="0.2">
      <c r="A154" s="3" t="s">
        <v>359</v>
      </c>
      <c r="B154" s="3" t="s">
        <v>187</v>
      </c>
      <c r="C154" s="3" t="s">
        <v>187</v>
      </c>
      <c r="D154" s="3" t="s">
        <v>360</v>
      </c>
      <c r="E154" s="3" t="s">
        <v>655</v>
      </c>
      <c r="F154" s="13">
        <v>1475000</v>
      </c>
      <c r="G154" s="3" t="s">
        <v>35</v>
      </c>
      <c r="H154" s="3" t="s">
        <v>32</v>
      </c>
      <c r="I154" s="3">
        <v>876</v>
      </c>
      <c r="J154" s="3" t="s">
        <v>37</v>
      </c>
      <c r="K154" s="3">
        <v>71100000000</v>
      </c>
      <c r="L154" s="183" t="s">
        <v>612</v>
      </c>
      <c r="M154" s="3" t="s">
        <v>38</v>
      </c>
      <c r="N154" s="189">
        <v>43221</v>
      </c>
      <c r="O154" s="19">
        <v>43435</v>
      </c>
      <c r="P154" s="3" t="s">
        <v>51</v>
      </c>
      <c r="Q154" s="3" t="s">
        <v>60</v>
      </c>
      <c r="R154" s="5" t="s">
        <v>40</v>
      </c>
      <c r="S154" s="5" t="s">
        <v>41</v>
      </c>
      <c r="T154" s="5" t="s">
        <v>42</v>
      </c>
    </row>
    <row r="155" spans="1:20" ht="49.5" customHeight="1" x14ac:dyDescent="0.2">
      <c r="A155" s="3" t="s">
        <v>361</v>
      </c>
      <c r="B155" s="3" t="s">
        <v>187</v>
      </c>
      <c r="C155" s="3" t="s">
        <v>187</v>
      </c>
      <c r="D155" s="3" t="s">
        <v>362</v>
      </c>
      <c r="E155" s="3" t="s">
        <v>655</v>
      </c>
      <c r="F155" s="13">
        <v>3241363</v>
      </c>
      <c r="G155" s="3" t="s">
        <v>35</v>
      </c>
      <c r="H155" s="3" t="s">
        <v>32</v>
      </c>
      <c r="I155" s="3">
        <v>876</v>
      </c>
      <c r="J155" s="3" t="s">
        <v>37</v>
      </c>
      <c r="K155" s="3">
        <v>71100000000</v>
      </c>
      <c r="L155" s="183" t="s">
        <v>612</v>
      </c>
      <c r="M155" s="3" t="s">
        <v>38</v>
      </c>
      <c r="N155" s="189">
        <v>43221</v>
      </c>
      <c r="O155" s="19">
        <v>43435</v>
      </c>
      <c r="P155" s="3" t="s">
        <v>51</v>
      </c>
      <c r="Q155" s="3" t="s">
        <v>60</v>
      </c>
      <c r="R155" s="5" t="s">
        <v>40</v>
      </c>
      <c r="S155" s="5" t="s">
        <v>41</v>
      </c>
      <c r="T155" s="5" t="s">
        <v>42</v>
      </c>
    </row>
    <row r="156" spans="1:20" ht="49.5" customHeight="1" x14ac:dyDescent="0.2">
      <c r="A156" s="3" t="s">
        <v>363</v>
      </c>
      <c r="B156" s="3" t="s">
        <v>364</v>
      </c>
      <c r="C156" s="3" t="s">
        <v>364</v>
      </c>
      <c r="D156" s="3" t="s">
        <v>365</v>
      </c>
      <c r="E156" s="3" t="s">
        <v>655</v>
      </c>
      <c r="F156" s="13">
        <v>200600</v>
      </c>
      <c r="G156" s="3" t="s">
        <v>35</v>
      </c>
      <c r="H156" s="3" t="s">
        <v>32</v>
      </c>
      <c r="I156" s="3">
        <v>796</v>
      </c>
      <c r="J156" s="3" t="s">
        <v>114</v>
      </c>
      <c r="K156" s="3">
        <v>71100000000</v>
      </c>
      <c r="L156" s="183" t="s">
        <v>612</v>
      </c>
      <c r="M156" s="3" t="s">
        <v>38</v>
      </c>
      <c r="N156" s="189">
        <v>43282</v>
      </c>
      <c r="O156" s="19">
        <v>43435</v>
      </c>
      <c r="P156" s="3" t="s">
        <v>61</v>
      </c>
      <c r="Q156" s="3" t="s">
        <v>60</v>
      </c>
      <c r="R156" s="5" t="s">
        <v>40</v>
      </c>
      <c r="S156" s="5" t="s">
        <v>41</v>
      </c>
      <c r="T156" s="5" t="s">
        <v>42</v>
      </c>
    </row>
    <row r="157" spans="1:20" ht="49.5" customHeight="1" x14ac:dyDescent="0.2">
      <c r="A157" s="3" t="s">
        <v>367</v>
      </c>
      <c r="B157" s="3" t="s">
        <v>57</v>
      </c>
      <c r="C157" s="3" t="s">
        <v>57</v>
      </c>
      <c r="D157" s="3" t="s">
        <v>368</v>
      </c>
      <c r="E157" s="3" t="s">
        <v>655</v>
      </c>
      <c r="F157" s="13">
        <v>177000</v>
      </c>
      <c r="G157" s="3" t="s">
        <v>35</v>
      </c>
      <c r="H157" s="3" t="s">
        <v>32</v>
      </c>
      <c r="I157" s="3">
        <v>796</v>
      </c>
      <c r="J157" s="3" t="s">
        <v>114</v>
      </c>
      <c r="K157" s="3">
        <v>71100000000</v>
      </c>
      <c r="L157" s="183" t="s">
        <v>612</v>
      </c>
      <c r="M157" s="3" t="s">
        <v>60</v>
      </c>
      <c r="N157" s="189">
        <v>43282</v>
      </c>
      <c r="O157" s="19">
        <v>43435</v>
      </c>
      <c r="P157" s="3" t="s">
        <v>61</v>
      </c>
      <c r="Q157" s="3" t="s">
        <v>60</v>
      </c>
      <c r="R157" s="5" t="s">
        <v>40</v>
      </c>
      <c r="S157" s="5" t="s">
        <v>41</v>
      </c>
      <c r="T157" s="5" t="s">
        <v>42</v>
      </c>
    </row>
    <row r="158" spans="1:20" ht="49.5" customHeight="1" x14ac:dyDescent="0.2">
      <c r="A158" s="3" t="s">
        <v>369</v>
      </c>
      <c r="B158" s="3" t="s">
        <v>154</v>
      </c>
      <c r="C158" s="3" t="s">
        <v>155</v>
      </c>
      <c r="D158" s="3" t="s">
        <v>370</v>
      </c>
      <c r="E158" s="3" t="s">
        <v>655</v>
      </c>
      <c r="F158" s="13">
        <v>118700</v>
      </c>
      <c r="G158" s="3" t="s">
        <v>35</v>
      </c>
      <c r="H158" s="3" t="s">
        <v>32</v>
      </c>
      <c r="I158" s="3">
        <v>876</v>
      </c>
      <c r="J158" s="3" t="s">
        <v>37</v>
      </c>
      <c r="K158" s="3">
        <v>71100000000</v>
      </c>
      <c r="L158" s="183" t="s">
        <v>612</v>
      </c>
      <c r="M158" s="3" t="s">
        <v>60</v>
      </c>
      <c r="N158" s="189">
        <v>43344</v>
      </c>
      <c r="O158" s="19">
        <v>43435</v>
      </c>
      <c r="P158" s="3" t="s">
        <v>51</v>
      </c>
      <c r="Q158" s="3" t="s">
        <v>60</v>
      </c>
      <c r="R158" s="5" t="s">
        <v>40</v>
      </c>
      <c r="S158" s="5" t="s">
        <v>41</v>
      </c>
      <c r="T158" s="5" t="s">
        <v>42</v>
      </c>
    </row>
    <row r="159" spans="1:20" ht="49.5" customHeight="1" x14ac:dyDescent="0.2">
      <c r="A159" s="3" t="s">
        <v>371</v>
      </c>
      <c r="B159" s="3" t="s">
        <v>187</v>
      </c>
      <c r="C159" s="3" t="s">
        <v>187</v>
      </c>
      <c r="D159" s="3" t="s">
        <v>372</v>
      </c>
      <c r="E159" s="3" t="s">
        <v>655</v>
      </c>
      <c r="F159" s="13">
        <v>150000</v>
      </c>
      <c r="G159" s="3" t="s">
        <v>35</v>
      </c>
      <c r="H159" s="3" t="s">
        <v>32</v>
      </c>
      <c r="I159" s="3">
        <v>876</v>
      </c>
      <c r="J159" s="3" t="s">
        <v>37</v>
      </c>
      <c r="K159" s="3">
        <v>71100000000</v>
      </c>
      <c r="L159" s="183" t="s">
        <v>612</v>
      </c>
      <c r="M159" s="3" t="s">
        <v>38</v>
      </c>
      <c r="N159" s="189">
        <v>43374</v>
      </c>
      <c r="O159" s="19">
        <v>43525</v>
      </c>
      <c r="P159" s="3" t="s">
        <v>51</v>
      </c>
      <c r="Q159" s="3" t="s">
        <v>60</v>
      </c>
      <c r="R159" s="5" t="s">
        <v>40</v>
      </c>
      <c r="S159" s="5" t="s">
        <v>41</v>
      </c>
      <c r="T159" s="5" t="s">
        <v>42</v>
      </c>
    </row>
    <row r="160" spans="1:20" ht="49.5" customHeight="1" x14ac:dyDescent="0.2">
      <c r="A160" s="3" t="s">
        <v>373</v>
      </c>
      <c r="B160" s="3" t="s">
        <v>374</v>
      </c>
      <c r="C160" s="3" t="s">
        <v>375</v>
      </c>
      <c r="D160" s="3" t="s">
        <v>376</v>
      </c>
      <c r="E160" s="3" t="s">
        <v>655</v>
      </c>
      <c r="F160" s="13">
        <v>2200000</v>
      </c>
      <c r="G160" s="3" t="s">
        <v>35</v>
      </c>
      <c r="H160" s="3" t="s">
        <v>32</v>
      </c>
      <c r="I160" s="3">
        <v>876</v>
      </c>
      <c r="J160" s="3" t="s">
        <v>37</v>
      </c>
      <c r="K160" s="3">
        <v>71100000000</v>
      </c>
      <c r="L160" s="183" t="s">
        <v>612</v>
      </c>
      <c r="M160" s="3" t="s">
        <v>38</v>
      </c>
      <c r="N160" s="189">
        <v>43374</v>
      </c>
      <c r="O160" s="19">
        <v>43800</v>
      </c>
      <c r="P160" s="3" t="s">
        <v>51</v>
      </c>
      <c r="Q160" s="3" t="s">
        <v>60</v>
      </c>
      <c r="R160" s="5" t="s">
        <v>40</v>
      </c>
      <c r="S160" s="5" t="s">
        <v>41</v>
      </c>
      <c r="T160" s="5" t="s">
        <v>42</v>
      </c>
    </row>
    <row r="161" spans="1:20" ht="49.5" customHeight="1" x14ac:dyDescent="0.2">
      <c r="A161" s="3" t="s">
        <v>377</v>
      </c>
      <c r="B161" s="3" t="s">
        <v>356</v>
      </c>
      <c r="C161" s="3" t="s">
        <v>378</v>
      </c>
      <c r="D161" s="3" t="s">
        <v>379</v>
      </c>
      <c r="E161" s="3" t="s">
        <v>655</v>
      </c>
      <c r="F161" s="13">
        <v>277000</v>
      </c>
      <c r="G161" s="3" t="s">
        <v>35</v>
      </c>
      <c r="H161" s="3" t="s">
        <v>32</v>
      </c>
      <c r="I161" s="3">
        <v>876</v>
      </c>
      <c r="J161" s="3" t="s">
        <v>37</v>
      </c>
      <c r="K161" s="3">
        <v>71100000000</v>
      </c>
      <c r="L161" s="183" t="s">
        <v>612</v>
      </c>
      <c r="M161" s="3" t="s">
        <v>38</v>
      </c>
      <c r="N161" s="189">
        <v>43405</v>
      </c>
      <c r="O161" s="19">
        <v>43800</v>
      </c>
      <c r="P161" s="3" t="s">
        <v>61</v>
      </c>
      <c r="Q161" s="3" t="s">
        <v>60</v>
      </c>
      <c r="R161" s="5" t="s">
        <v>40</v>
      </c>
      <c r="S161" s="5" t="s">
        <v>41</v>
      </c>
      <c r="T161" s="5" t="s">
        <v>42</v>
      </c>
    </row>
    <row r="162" spans="1:20" ht="62.25" customHeight="1" x14ac:dyDescent="0.2">
      <c r="A162" s="3" t="s">
        <v>380</v>
      </c>
      <c r="B162" s="3" t="s">
        <v>53</v>
      </c>
      <c r="C162" s="3" t="s">
        <v>381</v>
      </c>
      <c r="D162" s="3" t="s">
        <v>382</v>
      </c>
      <c r="E162" s="3" t="s">
        <v>655</v>
      </c>
      <c r="F162" s="13">
        <v>671900</v>
      </c>
      <c r="G162" s="3" t="s">
        <v>35</v>
      </c>
      <c r="H162" s="3" t="s">
        <v>32</v>
      </c>
      <c r="I162" s="3">
        <v>876</v>
      </c>
      <c r="J162" s="3" t="s">
        <v>37</v>
      </c>
      <c r="K162" s="3">
        <v>71100000000</v>
      </c>
      <c r="L162" s="183" t="s">
        <v>612</v>
      </c>
      <c r="M162" s="3" t="s">
        <v>38</v>
      </c>
      <c r="N162" s="189">
        <v>43435</v>
      </c>
      <c r="O162" s="19">
        <v>43800</v>
      </c>
      <c r="P162" s="3" t="s">
        <v>39</v>
      </c>
      <c r="Q162" s="3" t="s">
        <v>38</v>
      </c>
      <c r="R162" s="5" t="s">
        <v>40</v>
      </c>
      <c r="S162" s="5" t="s">
        <v>41</v>
      </c>
      <c r="T162" s="5" t="s">
        <v>42</v>
      </c>
    </row>
    <row r="163" spans="1:20" ht="49.5" customHeight="1" x14ac:dyDescent="0.2">
      <c r="A163" s="3" t="s">
        <v>383</v>
      </c>
      <c r="B163" s="3" t="s">
        <v>384</v>
      </c>
      <c r="C163" s="3" t="s">
        <v>384</v>
      </c>
      <c r="D163" s="3" t="s">
        <v>385</v>
      </c>
      <c r="E163" s="3" t="s">
        <v>655</v>
      </c>
      <c r="F163" s="13">
        <v>3079800</v>
      </c>
      <c r="G163" s="3" t="s">
        <v>35</v>
      </c>
      <c r="H163" s="3" t="s">
        <v>32</v>
      </c>
      <c r="I163" s="3">
        <v>876</v>
      </c>
      <c r="J163" s="3" t="s">
        <v>37</v>
      </c>
      <c r="K163" s="3">
        <v>71100000000</v>
      </c>
      <c r="L163" s="183" t="s">
        <v>612</v>
      </c>
      <c r="M163" s="3" t="s">
        <v>38</v>
      </c>
      <c r="N163" s="189">
        <v>43374</v>
      </c>
      <c r="O163" s="19">
        <v>43800</v>
      </c>
      <c r="P163" s="2" t="s">
        <v>721</v>
      </c>
      <c r="Q163" s="3" t="s">
        <v>60</v>
      </c>
      <c r="R163" s="5" t="s">
        <v>40</v>
      </c>
      <c r="S163" s="5" t="s">
        <v>41</v>
      </c>
      <c r="T163" s="5" t="s">
        <v>42</v>
      </c>
    </row>
    <row r="164" spans="1:20" ht="49.5" customHeight="1" x14ac:dyDescent="0.2">
      <c r="A164" s="3" t="s">
        <v>386</v>
      </c>
      <c r="B164" s="3" t="s">
        <v>387</v>
      </c>
      <c r="C164" s="3" t="s">
        <v>387</v>
      </c>
      <c r="D164" s="3" t="s">
        <v>388</v>
      </c>
      <c r="E164" s="3" t="s">
        <v>655</v>
      </c>
      <c r="F164" s="13">
        <v>377600</v>
      </c>
      <c r="G164" s="3" t="s">
        <v>35</v>
      </c>
      <c r="H164" s="3" t="s">
        <v>389</v>
      </c>
      <c r="I164" s="3">
        <v>796</v>
      </c>
      <c r="J164" s="3" t="s">
        <v>114</v>
      </c>
      <c r="K164" s="3">
        <v>71100000000</v>
      </c>
      <c r="L164" s="183" t="s">
        <v>612</v>
      </c>
      <c r="M164" s="3" t="s">
        <v>60</v>
      </c>
      <c r="N164" s="189">
        <v>43374</v>
      </c>
      <c r="O164" s="19">
        <v>43435</v>
      </c>
      <c r="P164" s="3" t="s">
        <v>106</v>
      </c>
      <c r="Q164" s="3" t="s">
        <v>60</v>
      </c>
      <c r="R164" s="5" t="s">
        <v>40</v>
      </c>
      <c r="S164" s="5" t="s">
        <v>41</v>
      </c>
      <c r="T164" s="5" t="s">
        <v>42</v>
      </c>
    </row>
    <row r="165" spans="1:20" ht="49.5" customHeight="1" x14ac:dyDescent="0.2">
      <c r="A165" s="3" t="s">
        <v>390</v>
      </c>
      <c r="B165" s="3" t="s">
        <v>391</v>
      </c>
      <c r="C165" s="3" t="s">
        <v>673</v>
      </c>
      <c r="D165" s="3" t="s">
        <v>393</v>
      </c>
      <c r="E165" s="3" t="s">
        <v>655</v>
      </c>
      <c r="F165" s="13">
        <v>778800</v>
      </c>
      <c r="G165" s="3" t="s">
        <v>35</v>
      </c>
      <c r="H165" s="3" t="s">
        <v>32</v>
      </c>
      <c r="I165" s="3">
        <v>876</v>
      </c>
      <c r="J165" s="3" t="s">
        <v>37</v>
      </c>
      <c r="K165" s="3">
        <v>71100000000</v>
      </c>
      <c r="L165" s="183" t="s">
        <v>612</v>
      </c>
      <c r="M165" s="2" t="s">
        <v>610</v>
      </c>
      <c r="N165" s="189">
        <v>43374</v>
      </c>
      <c r="O165" s="19">
        <v>43800</v>
      </c>
      <c r="P165" s="2" t="s">
        <v>711</v>
      </c>
      <c r="Q165" s="3" t="s">
        <v>60</v>
      </c>
      <c r="R165" s="5" t="s">
        <v>40</v>
      </c>
      <c r="S165" s="5" t="s">
        <v>41</v>
      </c>
      <c r="T165" s="5" t="s">
        <v>42</v>
      </c>
    </row>
    <row r="166" spans="1:20" ht="49.5" customHeight="1" x14ac:dyDescent="0.2">
      <c r="A166" s="3" t="s">
        <v>394</v>
      </c>
      <c r="B166" s="3" t="s">
        <v>200</v>
      </c>
      <c r="C166" s="3" t="s">
        <v>201</v>
      </c>
      <c r="D166" s="3" t="s">
        <v>395</v>
      </c>
      <c r="E166" s="3" t="s">
        <v>655</v>
      </c>
      <c r="F166" s="13">
        <v>1702000</v>
      </c>
      <c r="G166" s="3" t="s">
        <v>35</v>
      </c>
      <c r="H166" s="3" t="s">
        <v>32</v>
      </c>
      <c r="I166" s="3">
        <v>876</v>
      </c>
      <c r="J166" s="3" t="s">
        <v>37</v>
      </c>
      <c r="K166" s="3">
        <v>71100000000</v>
      </c>
      <c r="L166" s="183" t="s">
        <v>612</v>
      </c>
      <c r="M166" s="3" t="s">
        <v>38</v>
      </c>
      <c r="N166" s="189">
        <v>43405</v>
      </c>
      <c r="O166" s="19">
        <v>43800</v>
      </c>
      <c r="P166" s="3" t="s">
        <v>61</v>
      </c>
      <c r="Q166" s="3" t="s">
        <v>60</v>
      </c>
      <c r="R166" s="5" t="s">
        <v>40</v>
      </c>
      <c r="S166" s="5" t="s">
        <v>41</v>
      </c>
      <c r="T166" s="5" t="s">
        <v>42</v>
      </c>
    </row>
    <row r="167" spans="1:20" ht="49.5" customHeight="1" x14ac:dyDescent="0.2">
      <c r="A167" s="3" t="s">
        <v>396</v>
      </c>
      <c r="B167" s="3" t="s">
        <v>397</v>
      </c>
      <c r="C167" s="3" t="s">
        <v>398</v>
      </c>
      <c r="D167" s="3" t="s">
        <v>399</v>
      </c>
      <c r="E167" s="3" t="s">
        <v>655</v>
      </c>
      <c r="F167" s="13">
        <v>10708500</v>
      </c>
      <c r="G167" s="3" t="s">
        <v>35</v>
      </c>
      <c r="H167" s="3" t="s">
        <v>400</v>
      </c>
      <c r="I167" s="3">
        <v>112</v>
      </c>
      <c r="J167" s="3" t="s">
        <v>401</v>
      </c>
      <c r="K167" s="3">
        <v>71100000000</v>
      </c>
      <c r="L167" s="183" t="s">
        <v>612</v>
      </c>
      <c r="M167" s="3" t="s">
        <v>38</v>
      </c>
      <c r="N167" s="189">
        <v>43405</v>
      </c>
      <c r="O167" s="19">
        <v>43800</v>
      </c>
      <c r="P167" s="3" t="s">
        <v>106</v>
      </c>
      <c r="Q167" s="3" t="s">
        <v>60</v>
      </c>
      <c r="R167" s="5" t="s">
        <v>40</v>
      </c>
      <c r="S167" s="5" t="s">
        <v>41</v>
      </c>
      <c r="T167" s="5" t="s">
        <v>42</v>
      </c>
    </row>
    <row r="168" spans="1:20" ht="49.5" customHeight="1" x14ac:dyDescent="0.2">
      <c r="A168" s="3" t="s">
        <v>402</v>
      </c>
      <c r="B168" s="3" t="s">
        <v>403</v>
      </c>
      <c r="C168" s="3" t="s">
        <v>403</v>
      </c>
      <c r="D168" s="3" t="s">
        <v>404</v>
      </c>
      <c r="E168" s="3" t="s">
        <v>655</v>
      </c>
      <c r="F168" s="13">
        <v>32738000</v>
      </c>
      <c r="G168" s="3" t="s">
        <v>35</v>
      </c>
      <c r="H168" s="3" t="s">
        <v>32</v>
      </c>
      <c r="I168" s="3">
        <v>876</v>
      </c>
      <c r="J168" s="3" t="s">
        <v>37</v>
      </c>
      <c r="K168" s="3">
        <v>71100000000</v>
      </c>
      <c r="L168" s="183" t="s">
        <v>612</v>
      </c>
      <c r="M168" s="3" t="s">
        <v>60</v>
      </c>
      <c r="N168" s="189">
        <v>43374</v>
      </c>
      <c r="O168" s="19">
        <v>44166</v>
      </c>
      <c r="P168" s="3" t="s">
        <v>51</v>
      </c>
      <c r="Q168" s="3" t="s">
        <v>38</v>
      </c>
      <c r="R168" s="5" t="s">
        <v>40</v>
      </c>
      <c r="S168" s="5" t="s">
        <v>41</v>
      </c>
      <c r="T168" s="5" t="s">
        <v>42</v>
      </c>
    </row>
    <row r="169" spans="1:20" ht="49.5" customHeight="1" x14ac:dyDescent="0.2">
      <c r="A169" s="3" t="s">
        <v>405</v>
      </c>
      <c r="B169" s="3" t="s">
        <v>406</v>
      </c>
      <c r="C169" s="3" t="s">
        <v>407</v>
      </c>
      <c r="D169" s="3" t="s">
        <v>408</v>
      </c>
      <c r="E169" s="3" t="s">
        <v>655</v>
      </c>
      <c r="F169" s="13">
        <v>1651000</v>
      </c>
      <c r="G169" s="3" t="s">
        <v>35</v>
      </c>
      <c r="H169" s="3" t="s">
        <v>32</v>
      </c>
      <c r="I169" s="3">
        <v>876</v>
      </c>
      <c r="J169" s="3" t="s">
        <v>37</v>
      </c>
      <c r="K169" s="3">
        <v>71100000000</v>
      </c>
      <c r="L169" s="183" t="s">
        <v>612</v>
      </c>
      <c r="M169" s="3" t="s">
        <v>38</v>
      </c>
      <c r="N169" s="189">
        <v>43405</v>
      </c>
      <c r="O169" s="19">
        <v>43800</v>
      </c>
      <c r="P169" s="3" t="s">
        <v>106</v>
      </c>
      <c r="Q169" s="3" t="s">
        <v>38</v>
      </c>
      <c r="R169" s="5" t="s">
        <v>40</v>
      </c>
      <c r="S169" s="5" t="s">
        <v>41</v>
      </c>
      <c r="T169" s="5" t="s">
        <v>42</v>
      </c>
    </row>
    <row r="170" spans="1:20" ht="49.5" customHeight="1" x14ac:dyDescent="0.2">
      <c r="A170" s="3" t="s">
        <v>409</v>
      </c>
      <c r="B170" s="3" t="s">
        <v>406</v>
      </c>
      <c r="C170" s="3" t="s">
        <v>410</v>
      </c>
      <c r="D170" s="3" t="s">
        <v>411</v>
      </c>
      <c r="E170" s="3" t="s">
        <v>655</v>
      </c>
      <c r="F170" s="13">
        <v>550000</v>
      </c>
      <c r="G170" s="3" t="s">
        <v>35</v>
      </c>
      <c r="H170" s="3" t="s">
        <v>32</v>
      </c>
      <c r="I170" s="3">
        <v>876</v>
      </c>
      <c r="J170" s="3" t="s">
        <v>37</v>
      </c>
      <c r="K170" s="3">
        <v>71100000000</v>
      </c>
      <c r="L170" s="183" t="s">
        <v>612</v>
      </c>
      <c r="M170" s="3" t="s">
        <v>38</v>
      </c>
      <c r="N170" s="189">
        <v>43405</v>
      </c>
      <c r="O170" s="19">
        <v>43800</v>
      </c>
      <c r="P170" s="3" t="s">
        <v>106</v>
      </c>
      <c r="Q170" s="3" t="s">
        <v>38</v>
      </c>
      <c r="R170" s="5" t="s">
        <v>40</v>
      </c>
      <c r="S170" s="5" t="s">
        <v>41</v>
      </c>
      <c r="T170" s="5" t="s">
        <v>42</v>
      </c>
    </row>
    <row r="171" spans="1:20" ht="49.5" customHeight="1" x14ac:dyDescent="0.2">
      <c r="A171" s="3" t="s">
        <v>412</v>
      </c>
      <c r="B171" s="3" t="s">
        <v>413</v>
      </c>
      <c r="C171" s="3" t="s">
        <v>414</v>
      </c>
      <c r="D171" s="3" t="s">
        <v>415</v>
      </c>
      <c r="E171" s="3" t="s">
        <v>655</v>
      </c>
      <c r="F171" s="13">
        <v>126032000</v>
      </c>
      <c r="G171" s="3" t="s">
        <v>35</v>
      </c>
      <c r="H171" s="3" t="s">
        <v>32</v>
      </c>
      <c r="I171" s="3">
        <v>876</v>
      </c>
      <c r="J171" s="3" t="s">
        <v>37</v>
      </c>
      <c r="K171" s="3">
        <v>71100000000</v>
      </c>
      <c r="L171" s="183" t="s">
        <v>612</v>
      </c>
      <c r="M171" s="3" t="s">
        <v>60</v>
      </c>
      <c r="N171" s="189">
        <v>43374</v>
      </c>
      <c r="O171" s="19">
        <v>44166</v>
      </c>
      <c r="P171" s="3" t="s">
        <v>51</v>
      </c>
      <c r="Q171" s="3" t="s">
        <v>38</v>
      </c>
      <c r="R171" s="5" t="s">
        <v>40</v>
      </c>
      <c r="S171" s="5" t="s">
        <v>41</v>
      </c>
      <c r="T171" s="5" t="s">
        <v>42</v>
      </c>
    </row>
    <row r="172" spans="1:20" ht="49.5" customHeight="1" x14ac:dyDescent="0.2">
      <c r="A172" s="3" t="s">
        <v>416</v>
      </c>
      <c r="B172" s="3" t="s">
        <v>79</v>
      </c>
      <c r="C172" s="3" t="s">
        <v>417</v>
      </c>
      <c r="D172" s="2" t="s">
        <v>418</v>
      </c>
      <c r="E172" s="3" t="s">
        <v>655</v>
      </c>
      <c r="F172" s="13">
        <v>416899.9</v>
      </c>
      <c r="G172" s="3" t="s">
        <v>35</v>
      </c>
      <c r="H172" s="3" t="s">
        <v>32</v>
      </c>
      <c r="I172" s="3">
        <v>876</v>
      </c>
      <c r="J172" s="3" t="s">
        <v>37</v>
      </c>
      <c r="K172" s="3">
        <v>71100000000</v>
      </c>
      <c r="L172" s="183" t="s">
        <v>612</v>
      </c>
      <c r="M172" s="3" t="s">
        <v>38</v>
      </c>
      <c r="N172" s="189">
        <v>43160</v>
      </c>
      <c r="O172" s="19">
        <v>43525</v>
      </c>
      <c r="P172" s="3" t="s">
        <v>61</v>
      </c>
      <c r="Q172" s="3" t="s">
        <v>60</v>
      </c>
      <c r="R172" s="5" t="s">
        <v>40</v>
      </c>
      <c r="S172" s="5" t="s">
        <v>41</v>
      </c>
      <c r="T172" s="5" t="s">
        <v>42</v>
      </c>
    </row>
    <row r="173" spans="1:20" ht="63" customHeight="1" x14ac:dyDescent="0.2">
      <c r="A173" s="3" t="s">
        <v>419</v>
      </c>
      <c r="B173" s="3" t="s">
        <v>420</v>
      </c>
      <c r="C173" s="3" t="s">
        <v>421</v>
      </c>
      <c r="D173" s="3" t="s">
        <v>422</v>
      </c>
      <c r="E173" s="3" t="s">
        <v>655</v>
      </c>
      <c r="F173" s="13">
        <v>800040</v>
      </c>
      <c r="G173" s="3" t="s">
        <v>35</v>
      </c>
      <c r="H173" s="3" t="s">
        <v>32</v>
      </c>
      <c r="I173" s="3">
        <v>876</v>
      </c>
      <c r="J173" s="3" t="s">
        <v>37</v>
      </c>
      <c r="K173" s="3">
        <v>71100000000</v>
      </c>
      <c r="L173" s="183" t="s">
        <v>612</v>
      </c>
      <c r="M173" s="3" t="s">
        <v>38</v>
      </c>
      <c r="N173" s="189">
        <v>43435</v>
      </c>
      <c r="O173" s="19">
        <v>43800</v>
      </c>
      <c r="P173" s="3" t="s">
        <v>39</v>
      </c>
      <c r="Q173" s="3" t="s">
        <v>38</v>
      </c>
      <c r="R173" s="5" t="s">
        <v>40</v>
      </c>
      <c r="S173" s="5" t="s">
        <v>41</v>
      </c>
      <c r="T173" s="5" t="s">
        <v>42</v>
      </c>
    </row>
    <row r="174" spans="1:20" ht="49.5" customHeight="1" x14ac:dyDescent="0.2">
      <c r="A174" s="22">
        <v>152</v>
      </c>
      <c r="B174" s="3" t="s">
        <v>423</v>
      </c>
      <c r="C174" s="3" t="s">
        <v>423</v>
      </c>
      <c r="D174" s="3" t="s">
        <v>424</v>
      </c>
      <c r="E174" s="3" t="s">
        <v>655</v>
      </c>
      <c r="F174" s="13">
        <v>1395000</v>
      </c>
      <c r="G174" s="3" t="s">
        <v>35</v>
      </c>
      <c r="H174" s="22">
        <v>385</v>
      </c>
      <c r="I174" s="22">
        <v>792</v>
      </c>
      <c r="J174" s="3" t="s">
        <v>93</v>
      </c>
      <c r="K174" s="3">
        <v>71100000000</v>
      </c>
      <c r="L174" s="183" t="s">
        <v>612</v>
      </c>
      <c r="M174" s="3" t="s">
        <v>38</v>
      </c>
      <c r="N174" s="189">
        <v>43405</v>
      </c>
      <c r="O174" s="19">
        <v>43831</v>
      </c>
      <c r="P174" s="3" t="s">
        <v>51</v>
      </c>
      <c r="Q174" s="3" t="s">
        <v>38</v>
      </c>
      <c r="R174" s="5" t="s">
        <v>40</v>
      </c>
      <c r="S174" s="5" t="s">
        <v>41</v>
      </c>
      <c r="T174" s="5" t="s">
        <v>42</v>
      </c>
    </row>
    <row r="175" spans="1:20" ht="49.5" customHeight="1" x14ac:dyDescent="0.2">
      <c r="A175" s="3" t="s">
        <v>425</v>
      </c>
      <c r="B175" s="3" t="s">
        <v>426</v>
      </c>
      <c r="C175" s="3" t="s">
        <v>426</v>
      </c>
      <c r="D175" s="3" t="s">
        <v>427</v>
      </c>
      <c r="E175" s="3" t="s">
        <v>655</v>
      </c>
      <c r="F175" s="13">
        <v>350000</v>
      </c>
      <c r="G175" s="3" t="s">
        <v>35</v>
      </c>
      <c r="H175" s="3" t="s">
        <v>32</v>
      </c>
      <c r="I175" s="22">
        <v>792</v>
      </c>
      <c r="J175" s="3" t="s">
        <v>93</v>
      </c>
      <c r="K175" s="3">
        <v>71100000000</v>
      </c>
      <c r="L175" s="183" t="s">
        <v>612</v>
      </c>
      <c r="M175" s="3" t="s">
        <v>38</v>
      </c>
      <c r="N175" s="189">
        <v>43405</v>
      </c>
      <c r="O175" s="19">
        <v>43800</v>
      </c>
      <c r="P175" s="3" t="s">
        <v>51</v>
      </c>
      <c r="Q175" s="3" t="s">
        <v>610</v>
      </c>
      <c r="R175" s="5" t="s">
        <v>40</v>
      </c>
      <c r="S175" s="5" t="s">
        <v>41</v>
      </c>
      <c r="T175" s="5" t="s">
        <v>42</v>
      </c>
    </row>
    <row r="176" spans="1:20" ht="49.5" customHeight="1" x14ac:dyDescent="0.2">
      <c r="A176" s="3" t="s">
        <v>428</v>
      </c>
      <c r="B176" s="3" t="s">
        <v>426</v>
      </c>
      <c r="C176" s="3" t="s">
        <v>429</v>
      </c>
      <c r="D176" s="3" t="s">
        <v>430</v>
      </c>
      <c r="E176" s="3" t="s">
        <v>655</v>
      </c>
      <c r="F176" s="13">
        <v>300000</v>
      </c>
      <c r="G176" s="3" t="s">
        <v>35</v>
      </c>
      <c r="H176" s="3" t="s">
        <v>32</v>
      </c>
      <c r="I176" s="22">
        <v>792</v>
      </c>
      <c r="J176" s="3" t="s">
        <v>93</v>
      </c>
      <c r="K176" s="3">
        <v>71100000000</v>
      </c>
      <c r="L176" s="183" t="s">
        <v>612</v>
      </c>
      <c r="M176" s="3" t="s">
        <v>38</v>
      </c>
      <c r="N176" s="189">
        <v>43405</v>
      </c>
      <c r="O176" s="19">
        <v>43800</v>
      </c>
      <c r="P176" s="3" t="s">
        <v>51</v>
      </c>
      <c r="Q176" s="3" t="s">
        <v>610</v>
      </c>
      <c r="R176" s="5" t="s">
        <v>40</v>
      </c>
      <c r="S176" s="5" t="s">
        <v>41</v>
      </c>
      <c r="T176" s="5" t="s">
        <v>42</v>
      </c>
    </row>
    <row r="177" spans="1:20" ht="49.5" customHeight="1" x14ac:dyDescent="0.2">
      <c r="A177" s="3" t="s">
        <v>431</v>
      </c>
      <c r="B177" s="3" t="s">
        <v>432</v>
      </c>
      <c r="C177" s="3" t="s">
        <v>432</v>
      </c>
      <c r="D177" s="3" t="s">
        <v>433</v>
      </c>
      <c r="E177" s="3" t="s">
        <v>655</v>
      </c>
      <c r="F177" s="13">
        <v>6490000</v>
      </c>
      <c r="G177" s="3" t="s">
        <v>35</v>
      </c>
      <c r="H177" s="3" t="s">
        <v>32</v>
      </c>
      <c r="I177" s="3">
        <v>876</v>
      </c>
      <c r="J177" s="3" t="s">
        <v>37</v>
      </c>
      <c r="K177" s="3">
        <v>71100000000</v>
      </c>
      <c r="L177" s="183" t="s">
        <v>612</v>
      </c>
      <c r="M177" s="3" t="s">
        <v>38</v>
      </c>
      <c r="N177" s="189">
        <v>43435</v>
      </c>
      <c r="O177" s="19">
        <v>43800</v>
      </c>
      <c r="P177" s="3" t="s">
        <v>51</v>
      </c>
      <c r="Q177" s="3" t="s">
        <v>38</v>
      </c>
      <c r="R177" s="5" t="s">
        <v>40</v>
      </c>
      <c r="S177" s="5" t="s">
        <v>41</v>
      </c>
      <c r="T177" s="5" t="s">
        <v>42</v>
      </c>
    </row>
    <row r="178" spans="1:20" ht="49.5" customHeight="1" x14ac:dyDescent="0.2">
      <c r="A178" s="3" t="s">
        <v>434</v>
      </c>
      <c r="B178" s="3" t="s">
        <v>432</v>
      </c>
      <c r="C178" s="3" t="s">
        <v>432</v>
      </c>
      <c r="D178" s="3" t="s">
        <v>435</v>
      </c>
      <c r="E178" s="3" t="s">
        <v>655</v>
      </c>
      <c r="F178" s="13">
        <v>1200000</v>
      </c>
      <c r="G178" s="3" t="s">
        <v>35</v>
      </c>
      <c r="H178" s="3" t="s">
        <v>32</v>
      </c>
      <c r="I178" s="3">
        <v>876</v>
      </c>
      <c r="J178" s="3" t="s">
        <v>37</v>
      </c>
      <c r="K178" s="3">
        <v>71100000000</v>
      </c>
      <c r="L178" s="183" t="s">
        <v>612</v>
      </c>
      <c r="M178" s="3" t="s">
        <v>38</v>
      </c>
      <c r="N178" s="189">
        <v>43374</v>
      </c>
      <c r="O178" s="19">
        <v>43435</v>
      </c>
      <c r="P178" s="3" t="s">
        <v>39</v>
      </c>
      <c r="Q178" s="3" t="s">
        <v>38</v>
      </c>
      <c r="R178" s="5" t="s">
        <v>40</v>
      </c>
      <c r="S178" s="5" t="s">
        <v>41</v>
      </c>
      <c r="T178" s="5" t="s">
        <v>42</v>
      </c>
    </row>
    <row r="179" spans="1:20" ht="49.5" customHeight="1" x14ac:dyDescent="0.2">
      <c r="A179" s="3" t="s">
        <v>436</v>
      </c>
      <c r="B179" s="3" t="s">
        <v>437</v>
      </c>
      <c r="C179" s="3" t="s">
        <v>437</v>
      </c>
      <c r="D179" s="3" t="s">
        <v>438</v>
      </c>
      <c r="E179" s="3" t="s">
        <v>655</v>
      </c>
      <c r="F179" s="13">
        <v>531000</v>
      </c>
      <c r="G179" s="3" t="s">
        <v>35</v>
      </c>
      <c r="H179" s="3" t="s">
        <v>32</v>
      </c>
      <c r="I179" s="3">
        <v>876</v>
      </c>
      <c r="J179" s="3" t="s">
        <v>37</v>
      </c>
      <c r="K179" s="3">
        <v>71100000000</v>
      </c>
      <c r="L179" s="183" t="s">
        <v>612</v>
      </c>
      <c r="M179" s="3" t="s">
        <v>38</v>
      </c>
      <c r="N179" s="189">
        <v>43405</v>
      </c>
      <c r="O179" s="19">
        <v>43800</v>
      </c>
      <c r="P179" s="3" t="s">
        <v>51</v>
      </c>
      <c r="Q179" s="3" t="s">
        <v>610</v>
      </c>
      <c r="R179" s="5" t="s">
        <v>40</v>
      </c>
      <c r="S179" s="5" t="s">
        <v>41</v>
      </c>
      <c r="T179" s="5" t="s">
        <v>42</v>
      </c>
    </row>
    <row r="180" spans="1:20" ht="64.5" customHeight="1" x14ac:dyDescent="0.2">
      <c r="A180" s="3" t="s">
        <v>440</v>
      </c>
      <c r="B180" s="3" t="s">
        <v>441</v>
      </c>
      <c r="C180" s="3" t="s">
        <v>441</v>
      </c>
      <c r="D180" s="3" t="s">
        <v>442</v>
      </c>
      <c r="E180" s="3" t="s">
        <v>655</v>
      </c>
      <c r="F180" s="13">
        <v>236000</v>
      </c>
      <c r="G180" s="3" t="s">
        <v>35</v>
      </c>
      <c r="H180" s="3" t="s">
        <v>32</v>
      </c>
      <c r="I180" s="3">
        <v>876</v>
      </c>
      <c r="J180" s="3" t="s">
        <v>37</v>
      </c>
      <c r="K180" s="3">
        <v>71100000000</v>
      </c>
      <c r="L180" s="183" t="s">
        <v>612</v>
      </c>
      <c r="M180" s="3" t="s">
        <v>38</v>
      </c>
      <c r="N180" s="189">
        <v>43405</v>
      </c>
      <c r="O180" s="19">
        <v>43800</v>
      </c>
      <c r="P180" s="3" t="s">
        <v>39</v>
      </c>
      <c r="Q180" s="3" t="s">
        <v>38</v>
      </c>
      <c r="R180" s="5" t="s">
        <v>40</v>
      </c>
      <c r="S180" s="5" t="s">
        <v>41</v>
      </c>
      <c r="T180" s="5" t="s">
        <v>42</v>
      </c>
    </row>
    <row r="181" spans="1:20" ht="61.5" customHeight="1" x14ac:dyDescent="0.2">
      <c r="A181" s="3" t="s">
        <v>443</v>
      </c>
      <c r="B181" s="3" t="s">
        <v>441</v>
      </c>
      <c r="C181" s="3" t="s">
        <v>441</v>
      </c>
      <c r="D181" s="3" t="s">
        <v>444</v>
      </c>
      <c r="E181" s="3" t="s">
        <v>655</v>
      </c>
      <c r="F181" s="13">
        <v>365000</v>
      </c>
      <c r="G181" s="3" t="s">
        <v>35</v>
      </c>
      <c r="H181" s="3" t="s">
        <v>32</v>
      </c>
      <c r="I181" s="3">
        <v>876</v>
      </c>
      <c r="J181" s="3" t="s">
        <v>37</v>
      </c>
      <c r="K181" s="3">
        <v>71100000000</v>
      </c>
      <c r="L181" s="183" t="s">
        <v>612</v>
      </c>
      <c r="M181" s="3" t="s">
        <v>38</v>
      </c>
      <c r="N181" s="189">
        <v>43405</v>
      </c>
      <c r="O181" s="19">
        <v>43800</v>
      </c>
      <c r="P181" s="3" t="s">
        <v>39</v>
      </c>
      <c r="Q181" s="3" t="s">
        <v>38</v>
      </c>
      <c r="R181" s="5" t="s">
        <v>40</v>
      </c>
      <c r="S181" s="5" t="s">
        <v>41</v>
      </c>
      <c r="T181" s="5" t="s">
        <v>42</v>
      </c>
    </row>
    <row r="182" spans="1:20" s="56" customFormat="1" ht="49.5" customHeight="1" x14ac:dyDescent="0.2">
      <c r="A182" s="53" t="s">
        <v>445</v>
      </c>
      <c r="B182" s="53" t="s">
        <v>406</v>
      </c>
      <c r="C182" s="53" t="s">
        <v>407</v>
      </c>
      <c r="D182" s="53" t="s">
        <v>446</v>
      </c>
      <c r="E182" s="53" t="s">
        <v>655</v>
      </c>
      <c r="F182" s="54">
        <v>1770000</v>
      </c>
      <c r="G182" s="53" t="s">
        <v>35</v>
      </c>
      <c r="H182" s="53" t="s">
        <v>32</v>
      </c>
      <c r="I182" s="53">
        <v>876</v>
      </c>
      <c r="J182" s="53" t="s">
        <v>37</v>
      </c>
      <c r="K182" s="53">
        <v>71100000000</v>
      </c>
      <c r="L182" s="191" t="s">
        <v>612</v>
      </c>
      <c r="M182" s="53" t="s">
        <v>38</v>
      </c>
      <c r="N182" s="194">
        <v>43070</v>
      </c>
      <c r="O182" s="71">
        <v>43435</v>
      </c>
      <c r="P182" s="53" t="s">
        <v>106</v>
      </c>
      <c r="Q182" s="53" t="s">
        <v>38</v>
      </c>
      <c r="R182" s="55" t="s">
        <v>449</v>
      </c>
      <c r="S182" s="55" t="s">
        <v>41</v>
      </c>
      <c r="T182" s="55" t="s">
        <v>450</v>
      </c>
    </row>
    <row r="183" spans="1:20" s="56" customFormat="1" ht="49.5" customHeight="1" x14ac:dyDescent="0.2">
      <c r="A183" s="53" t="s">
        <v>451</v>
      </c>
      <c r="B183" s="53" t="s">
        <v>384</v>
      </c>
      <c r="C183" s="53" t="s">
        <v>384</v>
      </c>
      <c r="D183" s="53" t="s">
        <v>452</v>
      </c>
      <c r="E183" s="53" t="s">
        <v>655</v>
      </c>
      <c r="F183" s="54">
        <v>3324060</v>
      </c>
      <c r="G183" s="53" t="s">
        <v>35</v>
      </c>
      <c r="H183" s="53" t="s">
        <v>32</v>
      </c>
      <c r="I183" s="53">
        <v>876</v>
      </c>
      <c r="J183" s="53" t="s">
        <v>37</v>
      </c>
      <c r="K183" s="53">
        <v>71100000000</v>
      </c>
      <c r="L183" s="191" t="s">
        <v>612</v>
      </c>
      <c r="M183" s="53" t="s">
        <v>38</v>
      </c>
      <c r="N183" s="194">
        <v>43040</v>
      </c>
      <c r="O183" s="71">
        <v>43435</v>
      </c>
      <c r="P183" s="53" t="s">
        <v>51</v>
      </c>
      <c r="Q183" s="53" t="s">
        <v>38</v>
      </c>
      <c r="R183" s="55" t="s">
        <v>449</v>
      </c>
      <c r="S183" s="55" t="s">
        <v>41</v>
      </c>
      <c r="T183" s="55" t="s">
        <v>450</v>
      </c>
    </row>
    <row r="184" spans="1:20" s="56" customFormat="1" ht="49.5" customHeight="1" x14ac:dyDescent="0.2">
      <c r="A184" s="53" t="s">
        <v>453</v>
      </c>
      <c r="B184" s="53" t="s">
        <v>410</v>
      </c>
      <c r="C184" s="53" t="s">
        <v>406</v>
      </c>
      <c r="D184" s="53" t="s">
        <v>454</v>
      </c>
      <c r="E184" s="53" t="s">
        <v>655</v>
      </c>
      <c r="F184" s="54">
        <v>649000</v>
      </c>
      <c r="G184" s="53" t="s">
        <v>35</v>
      </c>
      <c r="H184" s="53" t="s">
        <v>32</v>
      </c>
      <c r="I184" s="53">
        <v>876</v>
      </c>
      <c r="J184" s="53" t="s">
        <v>37</v>
      </c>
      <c r="K184" s="53">
        <v>71100000000</v>
      </c>
      <c r="L184" s="191" t="s">
        <v>612</v>
      </c>
      <c r="M184" s="53" t="s">
        <v>38</v>
      </c>
      <c r="N184" s="194">
        <v>43070</v>
      </c>
      <c r="O184" s="71">
        <v>43435</v>
      </c>
      <c r="P184" s="53" t="s">
        <v>106</v>
      </c>
      <c r="Q184" s="53" t="s">
        <v>38</v>
      </c>
      <c r="R184" s="55" t="s">
        <v>449</v>
      </c>
      <c r="S184" s="55" t="s">
        <v>41</v>
      </c>
      <c r="T184" s="55" t="s">
        <v>450</v>
      </c>
    </row>
    <row r="185" spans="1:20" s="56" customFormat="1" ht="49.5" customHeight="1" x14ac:dyDescent="0.2">
      <c r="A185" s="53" t="s">
        <v>456</v>
      </c>
      <c r="B185" s="53" t="s">
        <v>200</v>
      </c>
      <c r="C185" s="53" t="s">
        <v>201</v>
      </c>
      <c r="D185" s="53" t="s">
        <v>457</v>
      </c>
      <c r="E185" s="53" t="s">
        <v>655</v>
      </c>
      <c r="F185" s="54">
        <v>1062000</v>
      </c>
      <c r="G185" s="53" t="s">
        <v>35</v>
      </c>
      <c r="H185" s="53" t="s">
        <v>32</v>
      </c>
      <c r="I185" s="53">
        <v>876</v>
      </c>
      <c r="J185" s="53" t="s">
        <v>37</v>
      </c>
      <c r="K185" s="53">
        <v>71100000000</v>
      </c>
      <c r="L185" s="191" t="s">
        <v>612</v>
      </c>
      <c r="M185" s="53" t="s">
        <v>38</v>
      </c>
      <c r="N185" s="194">
        <v>43070</v>
      </c>
      <c r="O185" s="71">
        <v>43435</v>
      </c>
      <c r="P185" s="53" t="s">
        <v>106</v>
      </c>
      <c r="Q185" s="53" t="s">
        <v>38</v>
      </c>
      <c r="R185" s="55" t="s">
        <v>449</v>
      </c>
      <c r="S185" s="55" t="s">
        <v>41</v>
      </c>
      <c r="T185" s="55" t="s">
        <v>450</v>
      </c>
    </row>
    <row r="186" spans="1:20" s="56" customFormat="1" ht="49.5" customHeight="1" x14ac:dyDescent="0.2">
      <c r="A186" s="53" t="s">
        <v>458</v>
      </c>
      <c r="B186" s="53" t="s">
        <v>459</v>
      </c>
      <c r="C186" s="53" t="s">
        <v>460</v>
      </c>
      <c r="D186" s="53" t="s">
        <v>461</v>
      </c>
      <c r="E186" s="53" t="s">
        <v>655</v>
      </c>
      <c r="F186" s="54">
        <v>10708500</v>
      </c>
      <c r="G186" s="53" t="s">
        <v>35</v>
      </c>
      <c r="H186" s="53" t="s">
        <v>32</v>
      </c>
      <c r="I186" s="53">
        <v>876</v>
      </c>
      <c r="J186" s="53" t="s">
        <v>37</v>
      </c>
      <c r="K186" s="53">
        <v>71100000000</v>
      </c>
      <c r="L186" s="191" t="s">
        <v>612</v>
      </c>
      <c r="M186" s="53" t="s">
        <v>38</v>
      </c>
      <c r="N186" s="194">
        <v>43070</v>
      </c>
      <c r="O186" s="71">
        <v>43435</v>
      </c>
      <c r="P186" s="53" t="s">
        <v>51</v>
      </c>
      <c r="Q186" s="53" t="s">
        <v>38</v>
      </c>
      <c r="R186" s="55" t="s">
        <v>449</v>
      </c>
      <c r="S186" s="55" t="s">
        <v>41</v>
      </c>
      <c r="T186" s="55" t="s">
        <v>450</v>
      </c>
    </row>
    <row r="187" spans="1:20" s="56" customFormat="1" ht="49.5" customHeight="1" x14ac:dyDescent="0.2">
      <c r="A187" s="53" t="s">
        <v>462</v>
      </c>
      <c r="B187" s="53" t="s">
        <v>437</v>
      </c>
      <c r="C187" s="53" t="s">
        <v>437</v>
      </c>
      <c r="D187" s="53" t="s">
        <v>463</v>
      </c>
      <c r="E187" s="53" t="s">
        <v>655</v>
      </c>
      <c r="F187" s="54">
        <v>531000</v>
      </c>
      <c r="G187" s="53" t="s">
        <v>35</v>
      </c>
      <c r="H187" s="53" t="s">
        <v>32</v>
      </c>
      <c r="I187" s="53">
        <v>876</v>
      </c>
      <c r="J187" s="53" t="s">
        <v>37</v>
      </c>
      <c r="K187" s="53">
        <v>71100000000</v>
      </c>
      <c r="L187" s="191" t="s">
        <v>612</v>
      </c>
      <c r="M187" s="53" t="s">
        <v>38</v>
      </c>
      <c r="N187" s="194">
        <v>43070</v>
      </c>
      <c r="O187" s="71">
        <v>43435</v>
      </c>
      <c r="P187" s="53" t="s">
        <v>51</v>
      </c>
      <c r="Q187" s="53" t="s">
        <v>38</v>
      </c>
      <c r="R187" s="55" t="s">
        <v>449</v>
      </c>
      <c r="S187" s="55" t="s">
        <v>41</v>
      </c>
      <c r="T187" s="55" t="s">
        <v>450</v>
      </c>
    </row>
    <row r="188" spans="1:20" s="56" customFormat="1" ht="49.5" customHeight="1" x14ac:dyDescent="0.2">
      <c r="A188" s="53" t="s">
        <v>464</v>
      </c>
      <c r="B188" s="53" t="s">
        <v>432</v>
      </c>
      <c r="C188" s="53" t="s">
        <v>432</v>
      </c>
      <c r="D188" s="53" t="s">
        <v>465</v>
      </c>
      <c r="E188" s="53" t="s">
        <v>655</v>
      </c>
      <c r="F188" s="54">
        <v>7658200</v>
      </c>
      <c r="G188" s="53" t="s">
        <v>35</v>
      </c>
      <c r="H188" s="53" t="s">
        <v>32</v>
      </c>
      <c r="I188" s="53">
        <v>876</v>
      </c>
      <c r="J188" s="53" t="s">
        <v>37</v>
      </c>
      <c r="K188" s="53">
        <v>71100000000</v>
      </c>
      <c r="L188" s="191" t="s">
        <v>612</v>
      </c>
      <c r="M188" s="53" t="s">
        <v>38</v>
      </c>
      <c r="N188" s="194">
        <v>43070</v>
      </c>
      <c r="O188" s="71">
        <v>43435</v>
      </c>
      <c r="P188" s="53" t="s">
        <v>51</v>
      </c>
      <c r="Q188" s="53" t="s">
        <v>38</v>
      </c>
      <c r="R188" s="55" t="s">
        <v>449</v>
      </c>
      <c r="S188" s="55" t="s">
        <v>41</v>
      </c>
      <c r="T188" s="55" t="s">
        <v>450</v>
      </c>
    </row>
    <row r="189" spans="1:20" s="56" customFormat="1" ht="49.5" customHeight="1" x14ac:dyDescent="0.2">
      <c r="A189" s="53" t="s">
        <v>466</v>
      </c>
      <c r="B189" s="53" t="s">
        <v>90</v>
      </c>
      <c r="C189" s="53" t="s">
        <v>467</v>
      </c>
      <c r="D189" s="53" t="s">
        <v>468</v>
      </c>
      <c r="E189" s="53" t="s">
        <v>655</v>
      </c>
      <c r="F189" s="54">
        <v>306800</v>
      </c>
      <c r="G189" s="53" t="s">
        <v>35</v>
      </c>
      <c r="H189" s="53" t="s">
        <v>32</v>
      </c>
      <c r="I189" s="53">
        <v>876</v>
      </c>
      <c r="J189" s="53" t="s">
        <v>37</v>
      </c>
      <c r="K189" s="53">
        <v>71100000000</v>
      </c>
      <c r="L189" s="191" t="s">
        <v>612</v>
      </c>
      <c r="M189" s="53" t="s">
        <v>38</v>
      </c>
      <c r="N189" s="194">
        <v>43040</v>
      </c>
      <c r="O189" s="71">
        <v>43435</v>
      </c>
      <c r="P189" s="53" t="s">
        <v>51</v>
      </c>
      <c r="Q189" s="53" t="s">
        <v>38</v>
      </c>
      <c r="R189" s="55" t="s">
        <v>449</v>
      </c>
      <c r="S189" s="55" t="s">
        <v>41</v>
      </c>
      <c r="T189" s="55" t="s">
        <v>450</v>
      </c>
    </row>
    <row r="190" spans="1:20" s="56" customFormat="1" ht="49.5" customHeight="1" x14ac:dyDescent="0.2">
      <c r="A190" s="53" t="s">
        <v>469</v>
      </c>
      <c r="B190" s="53" t="s">
        <v>70</v>
      </c>
      <c r="C190" s="53" t="s">
        <v>70</v>
      </c>
      <c r="D190" s="57" t="s">
        <v>470</v>
      </c>
      <c r="E190" s="53" t="s">
        <v>655</v>
      </c>
      <c r="F190" s="58" t="s">
        <v>471</v>
      </c>
      <c r="G190" s="53" t="s">
        <v>35</v>
      </c>
      <c r="H190" s="53" t="s">
        <v>32</v>
      </c>
      <c r="I190" s="53">
        <v>876</v>
      </c>
      <c r="J190" s="53" t="s">
        <v>37</v>
      </c>
      <c r="K190" s="53">
        <v>71100000000</v>
      </c>
      <c r="L190" s="191" t="s">
        <v>612</v>
      </c>
      <c r="M190" s="53" t="s">
        <v>38</v>
      </c>
      <c r="N190" s="194">
        <v>43040</v>
      </c>
      <c r="O190" s="71">
        <v>43160</v>
      </c>
      <c r="P190" s="53" t="s">
        <v>39</v>
      </c>
      <c r="Q190" s="53" t="s">
        <v>38</v>
      </c>
      <c r="R190" s="55" t="s">
        <v>449</v>
      </c>
      <c r="S190" s="55" t="s">
        <v>41</v>
      </c>
      <c r="T190" s="55" t="s">
        <v>450</v>
      </c>
    </row>
    <row r="191" spans="1:20" s="56" customFormat="1" ht="49.5" customHeight="1" x14ac:dyDescent="0.2">
      <c r="A191" s="53" t="s">
        <v>472</v>
      </c>
      <c r="B191" s="53" t="s">
        <v>90</v>
      </c>
      <c r="C191" s="53" t="s">
        <v>467</v>
      </c>
      <c r="D191" s="53" t="s">
        <v>473</v>
      </c>
      <c r="E191" s="53" t="s">
        <v>655</v>
      </c>
      <c r="F191" s="54">
        <v>306800</v>
      </c>
      <c r="G191" s="53" t="s">
        <v>35</v>
      </c>
      <c r="H191" s="53" t="s">
        <v>32</v>
      </c>
      <c r="I191" s="53">
        <v>876</v>
      </c>
      <c r="J191" s="53" t="s">
        <v>37</v>
      </c>
      <c r="K191" s="53">
        <v>71100000000</v>
      </c>
      <c r="L191" s="191" t="s">
        <v>612</v>
      </c>
      <c r="M191" s="53" t="s">
        <v>38</v>
      </c>
      <c r="N191" s="194">
        <v>43040</v>
      </c>
      <c r="O191" s="71">
        <v>43435</v>
      </c>
      <c r="P191" s="53" t="s">
        <v>51</v>
      </c>
      <c r="Q191" s="53" t="s">
        <v>38</v>
      </c>
      <c r="R191" s="55" t="s">
        <v>449</v>
      </c>
      <c r="S191" s="55" t="s">
        <v>41</v>
      </c>
      <c r="T191" s="55" t="s">
        <v>450</v>
      </c>
    </row>
    <row r="192" spans="1:20" s="56" customFormat="1" ht="49.5" customHeight="1" x14ac:dyDescent="0.2">
      <c r="A192" s="53" t="s">
        <v>474</v>
      </c>
      <c r="B192" s="53" t="s">
        <v>475</v>
      </c>
      <c r="C192" s="53" t="s">
        <v>475</v>
      </c>
      <c r="D192" s="53" t="s">
        <v>476</v>
      </c>
      <c r="E192" s="53" t="s">
        <v>655</v>
      </c>
      <c r="F192" s="59">
        <v>3068000</v>
      </c>
      <c r="G192" s="60" t="s">
        <v>35</v>
      </c>
      <c r="H192" s="60" t="s">
        <v>32</v>
      </c>
      <c r="I192" s="53">
        <v>876</v>
      </c>
      <c r="J192" s="60" t="s">
        <v>37</v>
      </c>
      <c r="K192" s="53">
        <v>71100000000</v>
      </c>
      <c r="L192" s="191" t="s">
        <v>612</v>
      </c>
      <c r="M192" s="53" t="s">
        <v>38</v>
      </c>
      <c r="N192" s="194">
        <v>43070</v>
      </c>
      <c r="O192" s="72">
        <v>43800</v>
      </c>
      <c r="P192" s="60" t="s">
        <v>51</v>
      </c>
      <c r="Q192" s="60" t="s">
        <v>38</v>
      </c>
      <c r="R192" s="55" t="s">
        <v>449</v>
      </c>
      <c r="S192" s="55" t="s">
        <v>41</v>
      </c>
      <c r="T192" s="55" t="s">
        <v>450</v>
      </c>
    </row>
    <row r="193" spans="1:21" s="56" customFormat="1" ht="49.5" customHeight="1" x14ac:dyDescent="0.2">
      <c r="A193" s="53" t="s">
        <v>477</v>
      </c>
      <c r="B193" s="53" t="s">
        <v>234</v>
      </c>
      <c r="C193" s="53" t="s">
        <v>234</v>
      </c>
      <c r="D193" s="61" t="s">
        <v>478</v>
      </c>
      <c r="E193" s="61"/>
      <c r="F193" s="62" t="s">
        <v>586</v>
      </c>
      <c r="G193" s="63"/>
      <c r="H193" s="63"/>
      <c r="I193" s="63"/>
      <c r="J193" s="63"/>
      <c r="K193" s="53"/>
      <c r="L193" s="63"/>
      <c r="M193" s="196"/>
      <c r="N193" s="63"/>
      <c r="O193" s="63"/>
      <c r="P193" s="63"/>
      <c r="Q193" s="64"/>
      <c r="R193" s="55" t="s">
        <v>449</v>
      </c>
      <c r="S193" s="55" t="s">
        <v>41</v>
      </c>
      <c r="T193" s="55" t="s">
        <v>450</v>
      </c>
    </row>
    <row r="194" spans="1:21" s="56" customFormat="1" ht="49.5" customHeight="1" x14ac:dyDescent="0.2">
      <c r="A194" s="53" t="s">
        <v>479</v>
      </c>
      <c r="B194" s="53" t="s">
        <v>234</v>
      </c>
      <c r="C194" s="53" t="s">
        <v>234</v>
      </c>
      <c r="D194" s="53" t="s">
        <v>480</v>
      </c>
      <c r="E194" s="86"/>
      <c r="F194" s="65" t="s">
        <v>586</v>
      </c>
      <c r="G194" s="61"/>
      <c r="H194" s="66"/>
      <c r="I194" s="66"/>
      <c r="J194" s="66"/>
      <c r="K194" s="53"/>
      <c r="L194" s="66"/>
      <c r="M194" s="196"/>
      <c r="N194" s="66"/>
      <c r="O194" s="66"/>
      <c r="P194" s="66"/>
      <c r="Q194" s="67"/>
      <c r="R194" s="55" t="s">
        <v>449</v>
      </c>
      <c r="S194" s="55" t="s">
        <v>41</v>
      </c>
      <c r="T194" s="55" t="s">
        <v>450</v>
      </c>
    </row>
    <row r="195" spans="1:21" s="56" customFormat="1" ht="49.5" customHeight="1" x14ac:dyDescent="0.2">
      <c r="A195" s="53" t="s">
        <v>481</v>
      </c>
      <c r="B195" s="53" t="s">
        <v>391</v>
      </c>
      <c r="C195" s="53" t="s">
        <v>673</v>
      </c>
      <c r="D195" s="53" t="s">
        <v>482</v>
      </c>
      <c r="E195" s="53" t="s">
        <v>655</v>
      </c>
      <c r="F195" s="54">
        <v>566400</v>
      </c>
      <c r="G195" s="68" t="s">
        <v>35</v>
      </c>
      <c r="H195" s="68" t="s">
        <v>32</v>
      </c>
      <c r="I195" s="68">
        <v>876</v>
      </c>
      <c r="J195" s="68" t="s">
        <v>37</v>
      </c>
      <c r="K195" s="53">
        <v>71100000000</v>
      </c>
      <c r="L195" s="191" t="s">
        <v>612</v>
      </c>
      <c r="M195" s="53" t="s">
        <v>60</v>
      </c>
      <c r="N195" s="194">
        <v>43040</v>
      </c>
      <c r="O195" s="71">
        <v>43435</v>
      </c>
      <c r="P195" s="68" t="s">
        <v>106</v>
      </c>
      <c r="Q195" s="68" t="s">
        <v>38</v>
      </c>
      <c r="R195" s="55" t="s">
        <v>449</v>
      </c>
      <c r="S195" s="55" t="s">
        <v>41</v>
      </c>
      <c r="T195" s="55" t="s">
        <v>450</v>
      </c>
    </row>
    <row r="196" spans="1:21" s="56" customFormat="1" ht="49.5" customHeight="1" x14ac:dyDescent="0.2">
      <c r="A196" s="53" t="s">
        <v>483</v>
      </c>
      <c r="B196" s="53" t="s">
        <v>154</v>
      </c>
      <c r="C196" s="53" t="s">
        <v>484</v>
      </c>
      <c r="D196" s="57" t="s">
        <v>485</v>
      </c>
      <c r="E196" s="53" t="s">
        <v>655</v>
      </c>
      <c r="F196" s="54">
        <v>2887367.96</v>
      </c>
      <c r="G196" s="53" t="s">
        <v>35</v>
      </c>
      <c r="H196" s="53" t="s">
        <v>32</v>
      </c>
      <c r="I196" s="68">
        <v>876</v>
      </c>
      <c r="J196" s="53" t="s">
        <v>37</v>
      </c>
      <c r="K196" s="53">
        <v>71100000000</v>
      </c>
      <c r="L196" s="191" t="s">
        <v>612</v>
      </c>
      <c r="M196" s="53" t="s">
        <v>60</v>
      </c>
      <c r="N196" s="194">
        <v>43070</v>
      </c>
      <c r="O196" s="71">
        <v>43160</v>
      </c>
      <c r="P196" s="53" t="s">
        <v>51</v>
      </c>
      <c r="Q196" s="53" t="s">
        <v>38</v>
      </c>
      <c r="R196" s="55" t="s">
        <v>449</v>
      </c>
      <c r="S196" s="55" t="s">
        <v>41</v>
      </c>
      <c r="T196" s="55" t="s">
        <v>450</v>
      </c>
    </row>
    <row r="197" spans="1:21" s="56" customFormat="1" ht="66" customHeight="1" x14ac:dyDescent="0.2">
      <c r="A197" s="53" t="s">
        <v>486</v>
      </c>
      <c r="B197" s="53" t="s">
        <v>356</v>
      </c>
      <c r="C197" s="53" t="s">
        <v>356</v>
      </c>
      <c r="D197" s="57" t="s">
        <v>487</v>
      </c>
      <c r="E197" s="53" t="s">
        <v>655</v>
      </c>
      <c r="F197" s="54">
        <v>111533.6</v>
      </c>
      <c r="G197" s="53" t="s">
        <v>35</v>
      </c>
      <c r="H197" s="53" t="s">
        <v>32</v>
      </c>
      <c r="I197" s="68">
        <v>876</v>
      </c>
      <c r="J197" s="53" t="s">
        <v>37</v>
      </c>
      <c r="K197" s="53">
        <v>71100000000</v>
      </c>
      <c r="L197" s="191" t="s">
        <v>612</v>
      </c>
      <c r="M197" s="53" t="s">
        <v>38</v>
      </c>
      <c r="N197" s="194">
        <v>43040</v>
      </c>
      <c r="O197" s="71">
        <v>43160</v>
      </c>
      <c r="P197" s="53" t="s">
        <v>39</v>
      </c>
      <c r="Q197" s="53" t="s">
        <v>38</v>
      </c>
      <c r="R197" s="55" t="s">
        <v>449</v>
      </c>
      <c r="S197" s="55" t="s">
        <v>41</v>
      </c>
      <c r="T197" s="55" t="s">
        <v>450</v>
      </c>
    </row>
    <row r="198" spans="1:21" s="56" customFormat="1" ht="63.75" customHeight="1" x14ac:dyDescent="0.2">
      <c r="A198" s="53" t="s">
        <v>488</v>
      </c>
      <c r="B198" s="53" t="s">
        <v>489</v>
      </c>
      <c r="C198" s="53" t="s">
        <v>489</v>
      </c>
      <c r="D198" s="57" t="s">
        <v>490</v>
      </c>
      <c r="E198" s="53" t="s">
        <v>655</v>
      </c>
      <c r="F198" s="54">
        <v>164487.29999999999</v>
      </c>
      <c r="G198" s="53" t="s">
        <v>35</v>
      </c>
      <c r="H198" s="53" t="s">
        <v>32</v>
      </c>
      <c r="I198" s="68">
        <v>876</v>
      </c>
      <c r="J198" s="53" t="s">
        <v>37</v>
      </c>
      <c r="K198" s="53">
        <v>71100000000</v>
      </c>
      <c r="L198" s="191" t="s">
        <v>612</v>
      </c>
      <c r="M198" s="53" t="s">
        <v>38</v>
      </c>
      <c r="N198" s="194">
        <v>43070</v>
      </c>
      <c r="O198" s="71">
        <v>43344</v>
      </c>
      <c r="P198" s="53" t="s">
        <v>39</v>
      </c>
      <c r="Q198" s="53" t="s">
        <v>38</v>
      </c>
      <c r="R198" s="55" t="s">
        <v>449</v>
      </c>
      <c r="S198" s="55" t="s">
        <v>41</v>
      </c>
      <c r="T198" s="55" t="s">
        <v>450</v>
      </c>
    </row>
    <row r="199" spans="1:21" s="56" customFormat="1" ht="49.5" customHeight="1" x14ac:dyDescent="0.2">
      <c r="A199" s="53" t="s">
        <v>491</v>
      </c>
      <c r="B199" s="53" t="s">
        <v>492</v>
      </c>
      <c r="C199" s="53" t="s">
        <v>492</v>
      </c>
      <c r="D199" s="57" t="s">
        <v>493</v>
      </c>
      <c r="E199" s="53" t="s">
        <v>655</v>
      </c>
      <c r="F199" s="54">
        <v>178457.3</v>
      </c>
      <c r="G199" s="53" t="s">
        <v>35</v>
      </c>
      <c r="H199" s="53" t="s">
        <v>32</v>
      </c>
      <c r="I199" s="68">
        <v>876</v>
      </c>
      <c r="J199" s="53" t="s">
        <v>37</v>
      </c>
      <c r="K199" s="53">
        <v>71100000000</v>
      </c>
      <c r="L199" s="191" t="s">
        <v>612</v>
      </c>
      <c r="M199" s="53" t="s">
        <v>38</v>
      </c>
      <c r="N199" s="194">
        <v>43070</v>
      </c>
      <c r="O199" s="71">
        <v>43101</v>
      </c>
      <c r="P199" s="53" t="s">
        <v>51</v>
      </c>
      <c r="Q199" s="53" t="s">
        <v>38</v>
      </c>
      <c r="R199" s="55" t="s">
        <v>449</v>
      </c>
      <c r="S199" s="55" t="s">
        <v>41</v>
      </c>
      <c r="T199" s="55" t="s">
        <v>450</v>
      </c>
    </row>
    <row r="200" spans="1:21" s="56" customFormat="1" ht="49.5" customHeight="1" x14ac:dyDescent="0.2">
      <c r="A200" s="53" t="s">
        <v>495</v>
      </c>
      <c r="B200" s="53" t="s">
        <v>406</v>
      </c>
      <c r="C200" s="53" t="s">
        <v>407</v>
      </c>
      <c r="D200" s="57" t="s">
        <v>496</v>
      </c>
      <c r="E200" s="53" t="s">
        <v>655</v>
      </c>
      <c r="F200" s="54">
        <v>178180</v>
      </c>
      <c r="G200" s="53" t="s">
        <v>35</v>
      </c>
      <c r="H200" s="53" t="s">
        <v>32</v>
      </c>
      <c r="I200" s="68">
        <v>876</v>
      </c>
      <c r="J200" s="53" t="s">
        <v>37</v>
      </c>
      <c r="K200" s="53">
        <v>71100000000</v>
      </c>
      <c r="L200" s="191" t="s">
        <v>612</v>
      </c>
      <c r="M200" s="53" t="s">
        <v>38</v>
      </c>
      <c r="N200" s="194">
        <v>43070</v>
      </c>
      <c r="O200" s="71">
        <v>43435</v>
      </c>
      <c r="P200" s="53" t="s">
        <v>106</v>
      </c>
      <c r="Q200" s="53" t="s">
        <v>38</v>
      </c>
      <c r="R200" s="55" t="s">
        <v>449</v>
      </c>
      <c r="S200" s="55" t="s">
        <v>41</v>
      </c>
      <c r="T200" s="55" t="s">
        <v>450</v>
      </c>
    </row>
    <row r="201" spans="1:21" s="56" customFormat="1" ht="62.25" customHeight="1" x14ac:dyDescent="0.2">
      <c r="A201" s="53" t="s">
        <v>498</v>
      </c>
      <c r="B201" s="53" t="s">
        <v>129</v>
      </c>
      <c r="C201" s="53" t="s">
        <v>129</v>
      </c>
      <c r="D201" s="53" t="s">
        <v>499</v>
      </c>
      <c r="E201" s="53" t="s">
        <v>655</v>
      </c>
      <c r="F201" s="54">
        <v>1605879.03</v>
      </c>
      <c r="G201" s="53" t="s">
        <v>35</v>
      </c>
      <c r="H201" s="53" t="s">
        <v>32</v>
      </c>
      <c r="I201" s="68">
        <v>876</v>
      </c>
      <c r="J201" s="53" t="s">
        <v>37</v>
      </c>
      <c r="K201" s="53">
        <v>71100000000</v>
      </c>
      <c r="L201" s="191" t="s">
        <v>612</v>
      </c>
      <c r="M201" s="53" t="s">
        <v>38</v>
      </c>
      <c r="N201" s="194">
        <v>43070</v>
      </c>
      <c r="O201" s="71">
        <v>43101</v>
      </c>
      <c r="P201" s="53" t="s">
        <v>106</v>
      </c>
      <c r="Q201" s="53" t="s">
        <v>38</v>
      </c>
      <c r="R201" s="55" t="s">
        <v>449</v>
      </c>
      <c r="S201" s="55" t="s">
        <v>41</v>
      </c>
      <c r="T201" s="55" t="s">
        <v>450</v>
      </c>
    </row>
    <row r="202" spans="1:21" s="56" customFormat="1" ht="49.5" customHeight="1" x14ac:dyDescent="0.2">
      <c r="A202" s="53" t="s">
        <v>501</v>
      </c>
      <c r="B202" s="53" t="s">
        <v>489</v>
      </c>
      <c r="C202" s="53" t="s">
        <v>489</v>
      </c>
      <c r="D202" s="53" t="s">
        <v>502</v>
      </c>
      <c r="E202" s="53" t="s">
        <v>655</v>
      </c>
      <c r="F202" s="54">
        <v>200600</v>
      </c>
      <c r="G202" s="53" t="s">
        <v>35</v>
      </c>
      <c r="H202" s="53" t="s">
        <v>32</v>
      </c>
      <c r="I202" s="68">
        <v>876</v>
      </c>
      <c r="J202" s="53" t="s">
        <v>37</v>
      </c>
      <c r="K202" s="53">
        <v>71100000000</v>
      </c>
      <c r="L202" s="191" t="s">
        <v>612</v>
      </c>
      <c r="M202" s="53" t="s">
        <v>38</v>
      </c>
      <c r="N202" s="194">
        <v>43070</v>
      </c>
      <c r="O202" s="71">
        <v>43101</v>
      </c>
      <c r="P202" s="53" t="s">
        <v>106</v>
      </c>
      <c r="Q202" s="53" t="s">
        <v>38</v>
      </c>
      <c r="R202" s="55" t="s">
        <v>449</v>
      </c>
      <c r="S202" s="55" t="s">
        <v>41</v>
      </c>
      <c r="T202" s="55" t="s">
        <v>450</v>
      </c>
    </row>
    <row r="203" spans="1:21" s="56" customFormat="1" ht="66.75" customHeight="1" x14ac:dyDescent="0.2">
      <c r="A203" s="53" t="s">
        <v>503</v>
      </c>
      <c r="B203" s="53" t="s">
        <v>65</v>
      </c>
      <c r="C203" s="53" t="s">
        <v>167</v>
      </c>
      <c r="D203" s="53" t="s">
        <v>504</v>
      </c>
      <c r="E203" s="53" t="s">
        <v>655</v>
      </c>
      <c r="F203" s="54">
        <v>2760020</v>
      </c>
      <c r="G203" s="53" t="s">
        <v>35</v>
      </c>
      <c r="H203" s="53" t="s">
        <v>32</v>
      </c>
      <c r="I203" s="68">
        <v>876</v>
      </c>
      <c r="J203" s="53" t="s">
        <v>37</v>
      </c>
      <c r="K203" s="53">
        <v>71100000000</v>
      </c>
      <c r="L203" s="191" t="s">
        <v>612</v>
      </c>
      <c r="M203" s="53" t="s">
        <v>38</v>
      </c>
      <c r="N203" s="194">
        <v>43070</v>
      </c>
      <c r="O203" s="71">
        <v>43101</v>
      </c>
      <c r="P203" s="53" t="s">
        <v>39</v>
      </c>
      <c r="Q203" s="53" t="s">
        <v>38</v>
      </c>
      <c r="R203" s="55" t="s">
        <v>449</v>
      </c>
      <c r="S203" s="55" t="s">
        <v>41</v>
      </c>
      <c r="T203" s="55" t="s">
        <v>450</v>
      </c>
    </row>
    <row r="204" spans="1:21" s="56" customFormat="1" ht="49.5" customHeight="1" x14ac:dyDescent="0.2">
      <c r="A204" s="53" t="s">
        <v>505</v>
      </c>
      <c r="B204" s="53" t="s">
        <v>506</v>
      </c>
      <c r="C204" s="53" t="s">
        <v>506</v>
      </c>
      <c r="D204" s="53" t="s">
        <v>507</v>
      </c>
      <c r="E204" s="53" t="s">
        <v>655</v>
      </c>
      <c r="F204" s="58">
        <v>3249304.64</v>
      </c>
      <c r="G204" s="53" t="s">
        <v>35</v>
      </c>
      <c r="H204" s="53" t="s">
        <v>32</v>
      </c>
      <c r="I204" s="68">
        <v>876</v>
      </c>
      <c r="J204" s="53" t="s">
        <v>37</v>
      </c>
      <c r="K204" s="53">
        <v>71100000000</v>
      </c>
      <c r="L204" s="191" t="s">
        <v>612</v>
      </c>
      <c r="M204" s="53" t="s">
        <v>38</v>
      </c>
      <c r="N204" s="194">
        <v>43070</v>
      </c>
      <c r="O204" s="71">
        <v>43435</v>
      </c>
      <c r="P204" s="53" t="s">
        <v>51</v>
      </c>
      <c r="Q204" s="53" t="s">
        <v>38</v>
      </c>
      <c r="R204" s="55" t="s">
        <v>449</v>
      </c>
      <c r="S204" s="55" t="s">
        <v>41</v>
      </c>
      <c r="T204" s="55" t="s">
        <v>450</v>
      </c>
    </row>
    <row r="205" spans="1:21" s="56" customFormat="1" ht="49.5" customHeight="1" x14ac:dyDescent="0.2">
      <c r="A205" s="53" t="s">
        <v>508</v>
      </c>
      <c r="B205" s="53" t="s">
        <v>57</v>
      </c>
      <c r="C205" s="53" t="s">
        <v>57</v>
      </c>
      <c r="D205" s="57" t="s">
        <v>509</v>
      </c>
      <c r="E205" s="53" t="s">
        <v>655</v>
      </c>
      <c r="F205" s="69" t="s">
        <v>619</v>
      </c>
      <c r="G205" s="53"/>
      <c r="H205" s="53"/>
      <c r="I205" s="68">
        <v>876</v>
      </c>
      <c r="J205" s="53"/>
      <c r="K205" s="53">
        <v>71100000000</v>
      </c>
      <c r="L205" s="191"/>
      <c r="M205" s="196"/>
      <c r="N205" s="194">
        <v>43070</v>
      </c>
      <c r="O205" s="71">
        <v>43191</v>
      </c>
      <c r="P205" s="53" t="s">
        <v>106</v>
      </c>
      <c r="Q205" s="53" t="s">
        <v>38</v>
      </c>
      <c r="R205" s="55" t="s">
        <v>449</v>
      </c>
      <c r="S205" s="55" t="s">
        <v>41</v>
      </c>
      <c r="T205" s="55" t="s">
        <v>450</v>
      </c>
      <c r="U205" s="70"/>
    </row>
    <row r="206" spans="1:21" s="56" customFormat="1" ht="63" customHeight="1" x14ac:dyDescent="0.2">
      <c r="A206" s="53" t="s">
        <v>510</v>
      </c>
      <c r="B206" s="53" t="s">
        <v>511</v>
      </c>
      <c r="C206" s="53" t="s">
        <v>512</v>
      </c>
      <c r="D206" s="57" t="s">
        <v>513</v>
      </c>
      <c r="E206" s="53" t="s">
        <v>655</v>
      </c>
      <c r="F206" s="54">
        <v>1267320</v>
      </c>
      <c r="G206" s="53" t="s">
        <v>35</v>
      </c>
      <c r="H206" s="53" t="s">
        <v>32</v>
      </c>
      <c r="I206" s="68">
        <v>876</v>
      </c>
      <c r="J206" s="53" t="s">
        <v>37</v>
      </c>
      <c r="K206" s="53">
        <v>71100000000</v>
      </c>
      <c r="L206" s="191" t="s">
        <v>612</v>
      </c>
      <c r="M206" s="53" t="s">
        <v>38</v>
      </c>
      <c r="N206" s="194">
        <v>43070</v>
      </c>
      <c r="O206" s="71">
        <v>44166</v>
      </c>
      <c r="P206" s="53" t="s">
        <v>39</v>
      </c>
      <c r="Q206" s="53" t="s">
        <v>38</v>
      </c>
      <c r="R206" s="55" t="s">
        <v>449</v>
      </c>
      <c r="S206" s="55" t="s">
        <v>41</v>
      </c>
      <c r="T206" s="55" t="s">
        <v>450</v>
      </c>
    </row>
    <row r="207" spans="1:21" s="56" customFormat="1" ht="67.5" customHeight="1" x14ac:dyDescent="0.2">
      <c r="A207" s="53" t="s">
        <v>514</v>
      </c>
      <c r="B207" s="53" t="s">
        <v>65</v>
      </c>
      <c r="C207" s="53" t="s">
        <v>65</v>
      </c>
      <c r="D207" s="57" t="s">
        <v>515</v>
      </c>
      <c r="E207" s="53" t="s">
        <v>655</v>
      </c>
      <c r="F207" s="54">
        <v>5489360</v>
      </c>
      <c r="G207" s="53" t="s">
        <v>35</v>
      </c>
      <c r="H207" s="53" t="s">
        <v>32</v>
      </c>
      <c r="I207" s="68">
        <v>876</v>
      </c>
      <c r="J207" s="53" t="s">
        <v>37</v>
      </c>
      <c r="K207" s="53">
        <v>71100000000</v>
      </c>
      <c r="L207" s="191" t="s">
        <v>612</v>
      </c>
      <c r="M207" s="53" t="s">
        <v>38</v>
      </c>
      <c r="N207" s="194">
        <v>43070</v>
      </c>
      <c r="O207" s="71">
        <v>43132</v>
      </c>
      <c r="P207" s="53" t="s">
        <v>39</v>
      </c>
      <c r="Q207" s="53" t="s">
        <v>38</v>
      </c>
      <c r="R207" s="55" t="s">
        <v>449</v>
      </c>
      <c r="S207" s="55" t="s">
        <v>41</v>
      </c>
      <c r="T207" s="55" t="s">
        <v>450</v>
      </c>
    </row>
    <row r="208" spans="1:21" s="56" customFormat="1" ht="49.5" customHeight="1" x14ac:dyDescent="0.2">
      <c r="A208" s="53" t="s">
        <v>516</v>
      </c>
      <c r="B208" s="53" t="s">
        <v>517</v>
      </c>
      <c r="C208" s="53" t="s">
        <v>517</v>
      </c>
      <c r="D208" s="57" t="s">
        <v>518</v>
      </c>
      <c r="E208" s="53" t="s">
        <v>655</v>
      </c>
      <c r="F208" s="54">
        <v>1987314930.0799999</v>
      </c>
      <c r="G208" s="53" t="s">
        <v>35</v>
      </c>
      <c r="H208" s="53" t="s">
        <v>32</v>
      </c>
      <c r="I208" s="68">
        <v>876</v>
      </c>
      <c r="J208" s="53" t="s">
        <v>37</v>
      </c>
      <c r="K208" s="53">
        <v>71100000000</v>
      </c>
      <c r="L208" s="191" t="s">
        <v>612</v>
      </c>
      <c r="M208" s="53" t="s">
        <v>38</v>
      </c>
      <c r="N208" s="194">
        <v>43070</v>
      </c>
      <c r="O208" s="71">
        <v>44166</v>
      </c>
      <c r="P208" s="53" t="s">
        <v>39</v>
      </c>
      <c r="Q208" s="53" t="s">
        <v>38</v>
      </c>
      <c r="R208" s="55" t="s">
        <v>449</v>
      </c>
      <c r="S208" s="55" t="s">
        <v>41</v>
      </c>
      <c r="T208" s="55" t="s">
        <v>450</v>
      </c>
    </row>
    <row r="209" spans="1:20" s="56" customFormat="1" ht="49.5" customHeight="1" x14ac:dyDescent="0.2">
      <c r="A209" s="53" t="s">
        <v>519</v>
      </c>
      <c r="B209" s="53" t="s">
        <v>520</v>
      </c>
      <c r="C209" s="53" t="s">
        <v>521</v>
      </c>
      <c r="D209" s="57" t="s">
        <v>522</v>
      </c>
      <c r="E209" s="53" t="s">
        <v>655</v>
      </c>
      <c r="F209" s="54">
        <v>767254290</v>
      </c>
      <c r="G209" s="53" t="s">
        <v>35</v>
      </c>
      <c r="H209" s="53" t="s">
        <v>32</v>
      </c>
      <c r="I209" s="68">
        <v>876</v>
      </c>
      <c r="J209" s="53" t="s">
        <v>37</v>
      </c>
      <c r="K209" s="53">
        <v>71100000000</v>
      </c>
      <c r="L209" s="191" t="s">
        <v>612</v>
      </c>
      <c r="M209" s="53" t="s">
        <v>38</v>
      </c>
      <c r="N209" s="194">
        <v>43070</v>
      </c>
      <c r="O209" s="71">
        <v>44166</v>
      </c>
      <c r="P209" s="53" t="s">
        <v>39</v>
      </c>
      <c r="Q209" s="53" t="s">
        <v>38</v>
      </c>
      <c r="R209" s="55" t="s">
        <v>449</v>
      </c>
      <c r="S209" s="55" t="s">
        <v>41</v>
      </c>
      <c r="T209" s="55" t="s">
        <v>450</v>
      </c>
    </row>
    <row r="210" spans="1:20" s="56" customFormat="1" ht="49.5" customHeight="1" x14ac:dyDescent="0.2">
      <c r="A210" s="53" t="s">
        <v>524</v>
      </c>
      <c r="B210" s="53" t="s">
        <v>517</v>
      </c>
      <c r="C210" s="53" t="s">
        <v>517</v>
      </c>
      <c r="D210" s="57" t="s">
        <v>525</v>
      </c>
      <c r="E210" s="53" t="s">
        <v>655</v>
      </c>
      <c r="F210" s="54">
        <v>449580</v>
      </c>
      <c r="G210" s="53" t="s">
        <v>35</v>
      </c>
      <c r="H210" s="53" t="s">
        <v>32</v>
      </c>
      <c r="I210" s="68">
        <v>876</v>
      </c>
      <c r="J210" s="53" t="s">
        <v>37</v>
      </c>
      <c r="K210" s="53">
        <v>71100000000</v>
      </c>
      <c r="L210" s="191" t="s">
        <v>612</v>
      </c>
      <c r="M210" s="53" t="s">
        <v>38</v>
      </c>
      <c r="N210" s="194">
        <v>43070</v>
      </c>
      <c r="O210" s="71">
        <v>44166</v>
      </c>
      <c r="P210" s="53" t="s">
        <v>39</v>
      </c>
      <c r="Q210" s="53" t="s">
        <v>38</v>
      </c>
      <c r="R210" s="55" t="s">
        <v>449</v>
      </c>
      <c r="S210" s="55" t="s">
        <v>41</v>
      </c>
      <c r="T210" s="55" t="s">
        <v>450</v>
      </c>
    </row>
    <row r="211" spans="1:20" s="56" customFormat="1" ht="49.5" customHeight="1" x14ac:dyDescent="0.2">
      <c r="A211" s="53" t="s">
        <v>527</v>
      </c>
      <c r="B211" s="53" t="s">
        <v>528</v>
      </c>
      <c r="C211" s="53" t="s">
        <v>528</v>
      </c>
      <c r="D211" s="57" t="s">
        <v>529</v>
      </c>
      <c r="E211" s="53" t="s">
        <v>655</v>
      </c>
      <c r="F211" s="58">
        <v>633376.80000000005</v>
      </c>
      <c r="G211" s="53" t="s">
        <v>35</v>
      </c>
      <c r="H211" s="53" t="s">
        <v>32</v>
      </c>
      <c r="I211" s="68">
        <v>876</v>
      </c>
      <c r="J211" s="53" t="s">
        <v>37</v>
      </c>
      <c r="K211" s="53">
        <v>71100000000</v>
      </c>
      <c r="L211" s="191" t="s">
        <v>612</v>
      </c>
      <c r="M211" s="53" t="s">
        <v>38</v>
      </c>
      <c r="N211" s="194">
        <v>43070</v>
      </c>
      <c r="O211" s="71">
        <v>44166</v>
      </c>
      <c r="P211" s="53" t="s">
        <v>39</v>
      </c>
      <c r="Q211" s="53" t="s">
        <v>38</v>
      </c>
      <c r="R211" s="55" t="s">
        <v>449</v>
      </c>
      <c r="S211" s="55" t="s">
        <v>41</v>
      </c>
      <c r="T211" s="55" t="s">
        <v>450</v>
      </c>
    </row>
    <row r="212" spans="1:20" s="56" customFormat="1" ht="49.5" customHeight="1" x14ac:dyDescent="0.2">
      <c r="A212" s="53" t="s">
        <v>531</v>
      </c>
      <c r="B212" s="53" t="s">
        <v>517</v>
      </c>
      <c r="C212" s="53" t="s">
        <v>517</v>
      </c>
      <c r="D212" s="57" t="s">
        <v>532</v>
      </c>
      <c r="E212" s="53" t="s">
        <v>655</v>
      </c>
      <c r="F212" s="54">
        <v>2467195.5299999998</v>
      </c>
      <c r="G212" s="53" t="s">
        <v>35</v>
      </c>
      <c r="H212" s="53" t="s">
        <v>32</v>
      </c>
      <c r="I212" s="68">
        <v>876</v>
      </c>
      <c r="J212" s="53" t="s">
        <v>37</v>
      </c>
      <c r="K212" s="53">
        <v>71100000000</v>
      </c>
      <c r="L212" s="191" t="s">
        <v>612</v>
      </c>
      <c r="M212" s="53" t="s">
        <v>38</v>
      </c>
      <c r="N212" s="194">
        <v>43070</v>
      </c>
      <c r="O212" s="71">
        <v>44166</v>
      </c>
      <c r="P212" s="53" t="s">
        <v>39</v>
      </c>
      <c r="Q212" s="53" t="s">
        <v>38</v>
      </c>
      <c r="R212" s="55" t="s">
        <v>449</v>
      </c>
      <c r="S212" s="55" t="s">
        <v>41</v>
      </c>
      <c r="T212" s="55" t="s">
        <v>450</v>
      </c>
    </row>
    <row r="213" spans="1:20" s="56" customFormat="1" ht="49.5" customHeight="1" x14ac:dyDescent="0.2">
      <c r="A213" s="53" t="s">
        <v>534</v>
      </c>
      <c r="B213" s="53" t="s">
        <v>535</v>
      </c>
      <c r="C213" s="53" t="s">
        <v>535</v>
      </c>
      <c r="D213" s="57" t="s">
        <v>536</v>
      </c>
      <c r="E213" s="53" t="s">
        <v>655</v>
      </c>
      <c r="F213" s="54">
        <v>168132226.06999999</v>
      </c>
      <c r="G213" s="53" t="s">
        <v>35</v>
      </c>
      <c r="H213" s="53" t="s">
        <v>32</v>
      </c>
      <c r="I213" s="68">
        <v>876</v>
      </c>
      <c r="J213" s="53" t="s">
        <v>37</v>
      </c>
      <c r="K213" s="53">
        <v>71100000000</v>
      </c>
      <c r="L213" s="191" t="s">
        <v>612</v>
      </c>
      <c r="M213" s="53" t="s">
        <v>38</v>
      </c>
      <c r="N213" s="194">
        <v>43070</v>
      </c>
      <c r="O213" s="71">
        <v>44166</v>
      </c>
      <c r="P213" s="53" t="s">
        <v>39</v>
      </c>
      <c r="Q213" s="53" t="s">
        <v>38</v>
      </c>
      <c r="R213" s="55" t="s">
        <v>449</v>
      </c>
      <c r="S213" s="55" t="s">
        <v>41</v>
      </c>
      <c r="T213" s="55" t="s">
        <v>450</v>
      </c>
    </row>
    <row r="214" spans="1:20" s="56" customFormat="1" ht="49.5" customHeight="1" x14ac:dyDescent="0.2">
      <c r="A214" s="53" t="s">
        <v>538</v>
      </c>
      <c r="B214" s="53" t="s">
        <v>539</v>
      </c>
      <c r="C214" s="53" t="s">
        <v>539</v>
      </c>
      <c r="D214" s="57" t="s">
        <v>540</v>
      </c>
      <c r="E214" s="53" t="s">
        <v>655</v>
      </c>
      <c r="F214" s="54">
        <v>2875223</v>
      </c>
      <c r="G214" s="53" t="s">
        <v>35</v>
      </c>
      <c r="H214" s="53">
        <v>1</v>
      </c>
      <c r="I214" s="68">
        <v>876</v>
      </c>
      <c r="J214" s="53" t="s">
        <v>542</v>
      </c>
      <c r="K214" s="53">
        <v>71100000000</v>
      </c>
      <c r="L214" s="191" t="s">
        <v>612</v>
      </c>
      <c r="M214" s="53" t="s">
        <v>38</v>
      </c>
      <c r="N214" s="194">
        <v>43070</v>
      </c>
      <c r="O214" s="71">
        <v>44166</v>
      </c>
      <c r="P214" s="53" t="s">
        <v>39</v>
      </c>
      <c r="Q214" s="53" t="s">
        <v>38</v>
      </c>
      <c r="R214" s="55" t="s">
        <v>449</v>
      </c>
      <c r="S214" s="55" t="s">
        <v>41</v>
      </c>
      <c r="T214" s="55" t="s">
        <v>450</v>
      </c>
    </row>
    <row r="215" spans="1:20" s="56" customFormat="1" ht="49.5" customHeight="1" x14ac:dyDescent="0.2">
      <c r="A215" s="53" t="s">
        <v>543</v>
      </c>
      <c r="B215" s="53" t="s">
        <v>544</v>
      </c>
      <c r="C215" s="53" t="s">
        <v>544</v>
      </c>
      <c r="D215" s="57" t="s">
        <v>545</v>
      </c>
      <c r="E215" s="53" t="s">
        <v>655</v>
      </c>
      <c r="F215" s="58">
        <v>3923999.97</v>
      </c>
      <c r="G215" s="53" t="s">
        <v>35</v>
      </c>
      <c r="H215" s="53" t="s">
        <v>32</v>
      </c>
      <c r="I215" s="68">
        <v>876</v>
      </c>
      <c r="J215" s="53" t="s">
        <v>37</v>
      </c>
      <c r="K215" s="53">
        <v>71100000000</v>
      </c>
      <c r="L215" s="191" t="s">
        <v>612</v>
      </c>
      <c r="M215" s="53" t="s">
        <v>38</v>
      </c>
      <c r="N215" s="194">
        <v>43070</v>
      </c>
      <c r="O215" s="71">
        <v>44166</v>
      </c>
      <c r="P215" s="53" t="s">
        <v>39</v>
      </c>
      <c r="Q215" s="53" t="s">
        <v>38</v>
      </c>
      <c r="R215" s="55" t="s">
        <v>449</v>
      </c>
      <c r="S215" s="55" t="s">
        <v>41</v>
      </c>
      <c r="T215" s="55" t="s">
        <v>450</v>
      </c>
    </row>
    <row r="216" spans="1:20" s="56" customFormat="1" ht="49.5" customHeight="1" x14ac:dyDescent="0.2">
      <c r="A216" s="53" t="s">
        <v>547</v>
      </c>
      <c r="B216" s="53" t="s">
        <v>517</v>
      </c>
      <c r="C216" s="53" t="s">
        <v>517</v>
      </c>
      <c r="D216" s="57" t="s">
        <v>548</v>
      </c>
      <c r="E216" s="53" t="s">
        <v>655</v>
      </c>
      <c r="F216" s="54">
        <v>2517399978.75</v>
      </c>
      <c r="G216" s="53" t="s">
        <v>35</v>
      </c>
      <c r="H216" s="53" t="s">
        <v>32</v>
      </c>
      <c r="I216" s="68">
        <v>876</v>
      </c>
      <c r="J216" s="53" t="s">
        <v>37</v>
      </c>
      <c r="K216" s="53">
        <v>71100000000</v>
      </c>
      <c r="L216" s="191" t="s">
        <v>612</v>
      </c>
      <c r="M216" s="53" t="s">
        <v>38</v>
      </c>
      <c r="N216" s="194">
        <v>43070</v>
      </c>
      <c r="O216" s="71">
        <v>44166</v>
      </c>
      <c r="P216" s="53" t="s">
        <v>39</v>
      </c>
      <c r="Q216" s="53" t="s">
        <v>38</v>
      </c>
      <c r="R216" s="55" t="s">
        <v>449</v>
      </c>
      <c r="S216" s="55" t="s">
        <v>41</v>
      </c>
      <c r="T216" s="55" t="s">
        <v>450</v>
      </c>
    </row>
    <row r="217" spans="1:20" s="56" customFormat="1" ht="49.5" customHeight="1" x14ac:dyDescent="0.2">
      <c r="A217" s="53" t="s">
        <v>550</v>
      </c>
      <c r="B217" s="53" t="s">
        <v>511</v>
      </c>
      <c r="C217" s="53" t="s">
        <v>511</v>
      </c>
      <c r="D217" s="57" t="s">
        <v>551</v>
      </c>
      <c r="E217" s="53" t="s">
        <v>655</v>
      </c>
      <c r="F217" s="54">
        <v>159138185</v>
      </c>
      <c r="G217" s="53" t="s">
        <v>35</v>
      </c>
      <c r="H217" s="53" t="s">
        <v>32</v>
      </c>
      <c r="I217" s="68">
        <v>876</v>
      </c>
      <c r="J217" s="53" t="s">
        <v>37</v>
      </c>
      <c r="K217" s="53">
        <v>71100000000</v>
      </c>
      <c r="L217" s="191" t="s">
        <v>612</v>
      </c>
      <c r="M217" s="53" t="s">
        <v>38</v>
      </c>
      <c r="N217" s="194">
        <v>43070</v>
      </c>
      <c r="O217" s="71">
        <v>44166</v>
      </c>
      <c r="P217" s="53" t="s">
        <v>39</v>
      </c>
      <c r="Q217" s="53" t="s">
        <v>38</v>
      </c>
      <c r="R217" s="55" t="s">
        <v>449</v>
      </c>
      <c r="S217" s="55" t="s">
        <v>41</v>
      </c>
      <c r="T217" s="55" t="s">
        <v>450</v>
      </c>
    </row>
    <row r="218" spans="1:20" s="56" customFormat="1" ht="49.5" customHeight="1" x14ac:dyDescent="0.2">
      <c r="A218" s="53" t="s">
        <v>553</v>
      </c>
      <c r="B218" s="53" t="s">
        <v>511</v>
      </c>
      <c r="C218" s="53" t="s">
        <v>511</v>
      </c>
      <c r="D218" s="57" t="s">
        <v>554</v>
      </c>
      <c r="E218" s="53" t="s">
        <v>655</v>
      </c>
      <c r="F218" s="58">
        <v>38531296.259999998</v>
      </c>
      <c r="G218" s="53" t="s">
        <v>35</v>
      </c>
      <c r="H218" s="53" t="s">
        <v>32</v>
      </c>
      <c r="I218" s="68">
        <v>876</v>
      </c>
      <c r="J218" s="53" t="s">
        <v>37</v>
      </c>
      <c r="K218" s="53">
        <v>71100000000</v>
      </c>
      <c r="L218" s="191" t="s">
        <v>612</v>
      </c>
      <c r="M218" s="53" t="s">
        <v>38</v>
      </c>
      <c r="N218" s="194">
        <v>43070</v>
      </c>
      <c r="O218" s="71">
        <v>44166</v>
      </c>
      <c r="P218" s="53" t="s">
        <v>39</v>
      </c>
      <c r="Q218" s="53" t="s">
        <v>38</v>
      </c>
      <c r="R218" s="55" t="s">
        <v>449</v>
      </c>
      <c r="S218" s="55" t="s">
        <v>41</v>
      </c>
      <c r="T218" s="55" t="s">
        <v>450</v>
      </c>
    </row>
    <row r="219" spans="1:20" s="56" customFormat="1" ht="49.5" customHeight="1" x14ac:dyDescent="0.2">
      <c r="A219" s="53" t="s">
        <v>555</v>
      </c>
      <c r="B219" s="53" t="s">
        <v>556</v>
      </c>
      <c r="C219" s="53" t="s">
        <v>517</v>
      </c>
      <c r="D219" s="57" t="s">
        <v>557</v>
      </c>
      <c r="E219" s="53" t="s">
        <v>655</v>
      </c>
      <c r="F219" s="54">
        <v>74163879.189999998</v>
      </c>
      <c r="G219" s="53" t="s">
        <v>35</v>
      </c>
      <c r="H219" s="53" t="s">
        <v>32</v>
      </c>
      <c r="I219" s="68">
        <v>876</v>
      </c>
      <c r="J219" s="53" t="s">
        <v>37</v>
      </c>
      <c r="K219" s="53">
        <v>71100000000</v>
      </c>
      <c r="L219" s="191" t="s">
        <v>612</v>
      </c>
      <c r="M219" s="53" t="s">
        <v>38</v>
      </c>
      <c r="N219" s="194">
        <v>43070</v>
      </c>
      <c r="O219" s="71">
        <v>44166</v>
      </c>
      <c r="P219" s="53" t="s">
        <v>39</v>
      </c>
      <c r="Q219" s="53" t="s">
        <v>38</v>
      </c>
      <c r="R219" s="55" t="s">
        <v>449</v>
      </c>
      <c r="S219" s="55" t="s">
        <v>41</v>
      </c>
      <c r="T219" s="55" t="s">
        <v>450</v>
      </c>
    </row>
    <row r="220" spans="1:20" s="56" customFormat="1" ht="49.5" customHeight="1" x14ac:dyDescent="0.2">
      <c r="A220" s="53" t="s">
        <v>558</v>
      </c>
      <c r="B220" s="53" t="s">
        <v>517</v>
      </c>
      <c r="C220" s="53" t="s">
        <v>517</v>
      </c>
      <c r="D220" s="57" t="s">
        <v>559</v>
      </c>
      <c r="E220" s="53" t="s">
        <v>655</v>
      </c>
      <c r="F220" s="54">
        <v>4420079.3</v>
      </c>
      <c r="G220" s="53" t="s">
        <v>35</v>
      </c>
      <c r="H220" s="53" t="s">
        <v>32</v>
      </c>
      <c r="I220" s="68">
        <v>876</v>
      </c>
      <c r="J220" s="53" t="s">
        <v>37</v>
      </c>
      <c r="K220" s="53">
        <v>71100000000</v>
      </c>
      <c r="L220" s="191" t="s">
        <v>612</v>
      </c>
      <c r="M220" s="53" t="s">
        <v>38</v>
      </c>
      <c r="N220" s="194">
        <v>43070</v>
      </c>
      <c r="O220" s="71">
        <v>44166</v>
      </c>
      <c r="P220" s="53" t="s">
        <v>39</v>
      </c>
      <c r="Q220" s="53" t="s">
        <v>38</v>
      </c>
      <c r="R220" s="55" t="s">
        <v>449</v>
      </c>
      <c r="S220" s="55" t="s">
        <v>41</v>
      </c>
      <c r="T220" s="55" t="s">
        <v>450</v>
      </c>
    </row>
    <row r="221" spans="1:20" ht="49.5" customHeight="1" x14ac:dyDescent="0.2">
      <c r="A221" s="3" t="s">
        <v>560</v>
      </c>
      <c r="B221" s="3" t="s">
        <v>57</v>
      </c>
      <c r="C221" s="3" t="s">
        <v>57</v>
      </c>
      <c r="D221" s="3" t="s">
        <v>561</v>
      </c>
      <c r="E221" s="3" t="s">
        <v>655</v>
      </c>
      <c r="F221" s="13">
        <v>395993.84</v>
      </c>
      <c r="G221" s="3" t="s">
        <v>35</v>
      </c>
      <c r="H221" s="3" t="s">
        <v>32</v>
      </c>
      <c r="I221" s="43">
        <v>876</v>
      </c>
      <c r="J221" s="3" t="s">
        <v>37</v>
      </c>
      <c r="K221" s="3">
        <v>71100000000</v>
      </c>
      <c r="L221" s="183" t="s">
        <v>612</v>
      </c>
      <c r="M221" s="3" t="s">
        <v>60</v>
      </c>
      <c r="N221" s="189">
        <v>43101</v>
      </c>
      <c r="O221" s="19">
        <v>43221</v>
      </c>
      <c r="P221" s="3" t="s">
        <v>61</v>
      </c>
      <c r="Q221" s="3" t="s">
        <v>60</v>
      </c>
      <c r="R221" s="5" t="s">
        <v>449</v>
      </c>
      <c r="S221" s="5" t="s">
        <v>41</v>
      </c>
      <c r="T221" s="5" t="s">
        <v>450</v>
      </c>
    </row>
    <row r="222" spans="1:20" ht="63" customHeight="1" x14ac:dyDescent="0.2">
      <c r="A222" s="3" t="s">
        <v>389</v>
      </c>
      <c r="B222" s="3" t="s">
        <v>562</v>
      </c>
      <c r="C222" s="3" t="s">
        <v>441</v>
      </c>
      <c r="D222" s="2" t="s">
        <v>563</v>
      </c>
      <c r="E222" s="3" t="s">
        <v>655</v>
      </c>
      <c r="F222" s="13">
        <v>231000</v>
      </c>
      <c r="G222" s="3" t="s">
        <v>35</v>
      </c>
      <c r="H222" s="3" t="s">
        <v>32</v>
      </c>
      <c r="I222" s="43">
        <v>876</v>
      </c>
      <c r="J222" s="3" t="s">
        <v>37</v>
      </c>
      <c r="K222" s="3">
        <v>71100000000</v>
      </c>
      <c r="L222" s="183" t="s">
        <v>612</v>
      </c>
      <c r="M222" s="3" t="s">
        <v>38</v>
      </c>
      <c r="N222" s="189">
        <v>43101</v>
      </c>
      <c r="O222" s="19">
        <v>43435</v>
      </c>
      <c r="P222" s="3" t="s">
        <v>39</v>
      </c>
      <c r="Q222" s="3" t="s">
        <v>38</v>
      </c>
      <c r="R222" s="5" t="s">
        <v>449</v>
      </c>
      <c r="S222" s="5" t="s">
        <v>41</v>
      </c>
      <c r="T222" s="5" t="s">
        <v>450</v>
      </c>
    </row>
    <row r="223" spans="1:20" ht="63" customHeight="1" x14ac:dyDescent="0.2">
      <c r="A223" s="3" t="s">
        <v>564</v>
      </c>
      <c r="B223" s="3" t="s">
        <v>562</v>
      </c>
      <c r="C223" s="3" t="s">
        <v>441</v>
      </c>
      <c r="D223" s="2" t="s">
        <v>565</v>
      </c>
      <c r="E223" s="3" t="s">
        <v>655</v>
      </c>
      <c r="F223" s="13">
        <v>368000</v>
      </c>
      <c r="G223" s="3" t="s">
        <v>35</v>
      </c>
      <c r="H223" s="3" t="s">
        <v>32</v>
      </c>
      <c r="I223" s="43">
        <v>876</v>
      </c>
      <c r="J223" s="3" t="s">
        <v>37</v>
      </c>
      <c r="K223" s="3">
        <v>71100000000</v>
      </c>
      <c r="L223" s="183" t="s">
        <v>612</v>
      </c>
      <c r="M223" s="3" t="s">
        <v>38</v>
      </c>
      <c r="N223" s="189">
        <v>43101</v>
      </c>
      <c r="O223" s="19">
        <v>43435</v>
      </c>
      <c r="P223" s="3" t="s">
        <v>39</v>
      </c>
      <c r="Q223" s="3" t="s">
        <v>38</v>
      </c>
      <c r="R223" s="5" t="s">
        <v>449</v>
      </c>
      <c r="S223" s="5" t="s">
        <v>41</v>
      </c>
      <c r="T223" s="5" t="s">
        <v>450</v>
      </c>
    </row>
    <row r="224" spans="1:20" ht="63" customHeight="1" x14ac:dyDescent="0.2">
      <c r="A224" s="3" t="s">
        <v>566</v>
      </c>
      <c r="B224" s="3" t="s">
        <v>234</v>
      </c>
      <c r="C224" s="3" t="s">
        <v>234</v>
      </c>
      <c r="D224" s="3" t="s">
        <v>567</v>
      </c>
      <c r="E224" s="3" t="s">
        <v>655</v>
      </c>
      <c r="F224" s="13">
        <v>2533114.2599999998</v>
      </c>
      <c r="G224" s="3" t="s">
        <v>35</v>
      </c>
      <c r="H224" s="3" t="s">
        <v>32</v>
      </c>
      <c r="I224" s="43">
        <v>876</v>
      </c>
      <c r="J224" s="3" t="s">
        <v>37</v>
      </c>
      <c r="K224" s="3">
        <v>71100000000</v>
      </c>
      <c r="L224" s="183" t="s">
        <v>612</v>
      </c>
      <c r="M224" s="3" t="s">
        <v>60</v>
      </c>
      <c r="N224" s="189">
        <v>43101</v>
      </c>
      <c r="O224" s="19">
        <v>43435</v>
      </c>
      <c r="P224" s="3" t="s">
        <v>39</v>
      </c>
      <c r="Q224" s="3" t="s">
        <v>38</v>
      </c>
      <c r="R224" s="5" t="s">
        <v>449</v>
      </c>
      <c r="S224" s="5" t="s">
        <v>41</v>
      </c>
      <c r="T224" s="5" t="s">
        <v>450</v>
      </c>
    </row>
    <row r="225" spans="1:20" ht="63" customHeight="1" x14ac:dyDescent="0.2">
      <c r="A225" s="3" t="s">
        <v>568</v>
      </c>
      <c r="B225" s="3" t="s">
        <v>234</v>
      </c>
      <c r="C225" s="3" t="s">
        <v>234</v>
      </c>
      <c r="D225" s="3" t="s">
        <v>569</v>
      </c>
      <c r="E225" s="3" t="s">
        <v>655</v>
      </c>
      <c r="F225" s="13">
        <v>9442903.9800000004</v>
      </c>
      <c r="G225" s="3" t="s">
        <v>35</v>
      </c>
      <c r="H225" s="3" t="s">
        <v>32</v>
      </c>
      <c r="I225" s="43">
        <v>876</v>
      </c>
      <c r="J225" s="3" t="s">
        <v>37</v>
      </c>
      <c r="K225" s="3">
        <v>71100000000</v>
      </c>
      <c r="L225" s="183" t="s">
        <v>612</v>
      </c>
      <c r="M225" s="3" t="s">
        <v>60</v>
      </c>
      <c r="N225" s="189">
        <v>43101</v>
      </c>
      <c r="O225" s="19">
        <v>43435</v>
      </c>
      <c r="P225" s="3" t="s">
        <v>39</v>
      </c>
      <c r="Q225" s="3" t="s">
        <v>38</v>
      </c>
      <c r="R225" s="5" t="s">
        <v>449</v>
      </c>
      <c r="S225" s="5" t="s">
        <v>41</v>
      </c>
      <c r="T225" s="5" t="s">
        <v>450</v>
      </c>
    </row>
    <row r="226" spans="1:20" ht="63" customHeight="1" x14ac:dyDescent="0.2">
      <c r="A226" s="3" t="s">
        <v>570</v>
      </c>
      <c r="B226" s="3" t="s">
        <v>517</v>
      </c>
      <c r="C226" s="3" t="s">
        <v>571</v>
      </c>
      <c r="D226" s="2" t="s">
        <v>585</v>
      </c>
      <c r="E226" s="3" t="s">
        <v>655</v>
      </c>
      <c r="F226" s="14">
        <v>1589998.08</v>
      </c>
      <c r="G226" s="3" t="s">
        <v>35</v>
      </c>
      <c r="H226" s="3" t="s">
        <v>32</v>
      </c>
      <c r="I226" s="43">
        <v>876</v>
      </c>
      <c r="J226" s="3" t="s">
        <v>37</v>
      </c>
      <c r="K226" s="3">
        <v>71100000000</v>
      </c>
      <c r="L226" s="183" t="s">
        <v>612</v>
      </c>
      <c r="M226" s="3" t="s">
        <v>38</v>
      </c>
      <c r="N226" s="189">
        <v>43101</v>
      </c>
      <c r="O226" s="19">
        <v>44166</v>
      </c>
      <c r="P226" s="3" t="s">
        <v>39</v>
      </c>
      <c r="Q226" s="3" t="s">
        <v>38</v>
      </c>
      <c r="R226" s="5" t="s">
        <v>449</v>
      </c>
      <c r="S226" s="5" t="s">
        <v>41</v>
      </c>
      <c r="T226" s="5" t="s">
        <v>450</v>
      </c>
    </row>
    <row r="227" spans="1:20" ht="63" customHeight="1" x14ac:dyDescent="0.2">
      <c r="A227" s="3" t="s">
        <v>572</v>
      </c>
      <c r="B227" s="3" t="s">
        <v>573</v>
      </c>
      <c r="C227" s="3" t="s">
        <v>574</v>
      </c>
      <c r="D227" s="3" t="s">
        <v>575</v>
      </c>
      <c r="E227" s="3" t="s">
        <v>655</v>
      </c>
      <c r="F227" s="15">
        <v>287333.53999999998</v>
      </c>
      <c r="G227" s="10" t="s">
        <v>35</v>
      </c>
      <c r="H227" s="10" t="s">
        <v>32</v>
      </c>
      <c r="I227" s="43">
        <v>876</v>
      </c>
      <c r="J227" s="10" t="s">
        <v>37</v>
      </c>
      <c r="K227" s="3">
        <v>71100000000</v>
      </c>
      <c r="L227" s="183" t="s">
        <v>612</v>
      </c>
      <c r="M227" s="3" t="s">
        <v>38</v>
      </c>
      <c r="N227" s="190">
        <v>43101</v>
      </c>
      <c r="O227" s="20">
        <v>43435</v>
      </c>
      <c r="P227" s="10" t="s">
        <v>39</v>
      </c>
      <c r="Q227" s="10" t="s">
        <v>38</v>
      </c>
      <c r="R227" s="5" t="s">
        <v>449</v>
      </c>
      <c r="S227" s="5" t="s">
        <v>41</v>
      </c>
      <c r="T227" s="5" t="s">
        <v>450</v>
      </c>
    </row>
    <row r="228" spans="1:20" ht="49.5" customHeight="1" x14ac:dyDescent="0.2">
      <c r="A228" s="3" t="s">
        <v>576</v>
      </c>
      <c r="B228" s="3" t="s">
        <v>577</v>
      </c>
      <c r="C228" s="3" t="s">
        <v>577</v>
      </c>
      <c r="D228" s="23" t="s">
        <v>578</v>
      </c>
      <c r="E228" s="3"/>
      <c r="F228" s="73" t="s">
        <v>586</v>
      </c>
      <c r="G228" s="25"/>
      <c r="H228" s="25"/>
      <c r="I228" s="43"/>
      <c r="J228" s="25"/>
      <c r="K228" s="3"/>
      <c r="L228" s="41"/>
      <c r="M228" s="3"/>
      <c r="N228" s="74"/>
      <c r="O228" s="74"/>
      <c r="P228" s="25"/>
      <c r="Q228" s="26"/>
      <c r="R228" s="5" t="s">
        <v>449</v>
      </c>
      <c r="S228" s="5" t="s">
        <v>41</v>
      </c>
      <c r="T228" s="5" t="s">
        <v>450</v>
      </c>
    </row>
    <row r="229" spans="1:20" ht="49.5" customHeight="1" x14ac:dyDescent="0.2">
      <c r="A229" s="3" t="s">
        <v>579</v>
      </c>
      <c r="B229" s="3" t="s">
        <v>234</v>
      </c>
      <c r="C229" s="3" t="s">
        <v>234</v>
      </c>
      <c r="D229" s="3" t="s">
        <v>580</v>
      </c>
      <c r="E229" s="3" t="s">
        <v>655</v>
      </c>
      <c r="F229" s="42">
        <v>451798.4</v>
      </c>
      <c r="G229" s="43" t="s">
        <v>35</v>
      </c>
      <c r="H229" s="43" t="s">
        <v>32</v>
      </c>
      <c r="I229" s="43">
        <v>876</v>
      </c>
      <c r="J229" s="43" t="s">
        <v>37</v>
      </c>
      <c r="K229" s="3">
        <v>71100000000</v>
      </c>
      <c r="L229" s="192" t="s">
        <v>612</v>
      </c>
      <c r="M229" s="3" t="s">
        <v>60</v>
      </c>
      <c r="N229" s="193">
        <v>43101</v>
      </c>
      <c r="O229" s="21">
        <v>43435</v>
      </c>
      <c r="P229" s="43" t="s">
        <v>51</v>
      </c>
      <c r="Q229" s="43" t="s">
        <v>38</v>
      </c>
      <c r="R229" s="5" t="s">
        <v>449</v>
      </c>
      <c r="S229" s="5" t="s">
        <v>41</v>
      </c>
      <c r="T229" s="5" t="s">
        <v>450</v>
      </c>
    </row>
    <row r="230" spans="1:20" ht="49.5" customHeight="1" x14ac:dyDescent="0.2">
      <c r="A230" s="3" t="s">
        <v>581</v>
      </c>
      <c r="B230" s="3" t="s">
        <v>582</v>
      </c>
      <c r="C230" s="3" t="s">
        <v>583</v>
      </c>
      <c r="D230" s="3" t="s">
        <v>584</v>
      </c>
      <c r="E230" s="3" t="s">
        <v>655</v>
      </c>
      <c r="F230" s="13">
        <v>10907959.140000001</v>
      </c>
      <c r="G230" s="3" t="s">
        <v>35</v>
      </c>
      <c r="H230" s="3" t="s">
        <v>32</v>
      </c>
      <c r="I230" s="43">
        <v>876</v>
      </c>
      <c r="J230" s="3" t="s">
        <v>37</v>
      </c>
      <c r="K230" s="3">
        <v>71100000000</v>
      </c>
      <c r="L230" s="183" t="s">
        <v>612</v>
      </c>
      <c r="M230" s="3" t="s">
        <v>38</v>
      </c>
      <c r="N230" s="189">
        <v>43101</v>
      </c>
      <c r="O230" s="19">
        <v>43435</v>
      </c>
      <c r="P230" s="3" t="s">
        <v>51</v>
      </c>
      <c r="Q230" s="3" t="s">
        <v>38</v>
      </c>
      <c r="R230" s="5" t="s">
        <v>449</v>
      </c>
      <c r="S230" s="5" t="s">
        <v>41</v>
      </c>
      <c r="T230" s="5" t="s">
        <v>450</v>
      </c>
    </row>
    <row r="231" spans="1:20" ht="49.5" customHeight="1" x14ac:dyDescent="0.2">
      <c r="A231" s="10" t="s">
        <v>587</v>
      </c>
      <c r="B231" s="44" t="s">
        <v>588</v>
      </c>
      <c r="C231" s="44" t="s">
        <v>589</v>
      </c>
      <c r="D231" s="44" t="s">
        <v>590</v>
      </c>
      <c r="E231" s="3" t="s">
        <v>655</v>
      </c>
      <c r="F231" s="15">
        <v>295000</v>
      </c>
      <c r="G231" s="10" t="s">
        <v>35</v>
      </c>
      <c r="H231" s="10" t="s">
        <v>32</v>
      </c>
      <c r="I231" s="43">
        <v>876</v>
      </c>
      <c r="J231" s="10" t="s">
        <v>37</v>
      </c>
      <c r="K231" s="3">
        <v>71100000000</v>
      </c>
      <c r="L231" s="183" t="s">
        <v>612</v>
      </c>
      <c r="M231" s="45" t="s">
        <v>38</v>
      </c>
      <c r="N231" s="189">
        <v>43132</v>
      </c>
      <c r="O231" s="19">
        <v>43191</v>
      </c>
      <c r="P231" s="10" t="s">
        <v>51</v>
      </c>
      <c r="Q231" s="10" t="s">
        <v>38</v>
      </c>
    </row>
    <row r="232" spans="1:20" ht="49.5" customHeight="1" x14ac:dyDescent="0.2">
      <c r="A232" s="45">
        <v>210</v>
      </c>
      <c r="B232" s="2" t="s">
        <v>535</v>
      </c>
      <c r="C232" s="2" t="s">
        <v>535</v>
      </c>
      <c r="D232" s="46" t="s">
        <v>594</v>
      </c>
      <c r="E232" s="3" t="s">
        <v>655</v>
      </c>
      <c r="F232" s="47">
        <v>815837.52</v>
      </c>
      <c r="G232" s="3" t="s">
        <v>35</v>
      </c>
      <c r="H232" s="3" t="s">
        <v>32</v>
      </c>
      <c r="I232" s="43">
        <v>876</v>
      </c>
      <c r="J232" s="3" t="s">
        <v>37</v>
      </c>
      <c r="K232" s="3">
        <v>71100000000</v>
      </c>
      <c r="L232" s="183" t="s">
        <v>612</v>
      </c>
      <c r="M232" s="45" t="s">
        <v>38</v>
      </c>
      <c r="N232" s="189">
        <v>43160</v>
      </c>
      <c r="O232" s="19">
        <v>44196</v>
      </c>
      <c r="P232" s="3" t="s">
        <v>39</v>
      </c>
      <c r="Q232" s="46" t="s">
        <v>38</v>
      </c>
    </row>
    <row r="233" spans="1:20" ht="49.5" customHeight="1" x14ac:dyDescent="0.2">
      <c r="A233" s="3">
        <v>211</v>
      </c>
      <c r="B233" s="3" t="s">
        <v>108</v>
      </c>
      <c r="C233" s="3" t="s">
        <v>109</v>
      </c>
      <c r="D233" s="3" t="s">
        <v>598</v>
      </c>
      <c r="E233" s="3" t="s">
        <v>655</v>
      </c>
      <c r="F233" s="13">
        <v>706169.01</v>
      </c>
      <c r="G233" s="3" t="s">
        <v>35</v>
      </c>
      <c r="H233" s="3" t="s">
        <v>32</v>
      </c>
      <c r="I233" s="43">
        <v>876</v>
      </c>
      <c r="J233" s="3" t="s">
        <v>37</v>
      </c>
      <c r="K233" s="3">
        <v>71100000000</v>
      </c>
      <c r="L233" s="183" t="s">
        <v>612</v>
      </c>
      <c r="M233" s="3" t="s">
        <v>38</v>
      </c>
      <c r="N233" s="189">
        <v>43160</v>
      </c>
      <c r="O233" s="19">
        <v>43252</v>
      </c>
      <c r="P233" s="3" t="s">
        <v>106</v>
      </c>
      <c r="Q233" s="3" t="s">
        <v>38</v>
      </c>
    </row>
    <row r="234" spans="1:20" ht="49.5" customHeight="1" x14ac:dyDescent="0.2">
      <c r="A234" s="3">
        <v>212</v>
      </c>
      <c r="B234" s="3" t="s">
        <v>234</v>
      </c>
      <c r="C234" s="3" t="s">
        <v>260</v>
      </c>
      <c r="D234" s="2" t="s">
        <v>596</v>
      </c>
      <c r="E234" s="3" t="s">
        <v>655</v>
      </c>
      <c r="F234" s="13">
        <v>4492025.18</v>
      </c>
      <c r="G234" s="3" t="s">
        <v>35</v>
      </c>
      <c r="H234" s="3" t="s">
        <v>32</v>
      </c>
      <c r="I234" s="43">
        <v>876</v>
      </c>
      <c r="J234" s="3" t="s">
        <v>37</v>
      </c>
      <c r="K234" s="3">
        <v>71100000000</v>
      </c>
      <c r="L234" s="183" t="s">
        <v>612</v>
      </c>
      <c r="M234" s="3" t="s">
        <v>60</v>
      </c>
      <c r="N234" s="189">
        <v>43160</v>
      </c>
      <c r="O234" s="19">
        <v>43435</v>
      </c>
      <c r="P234" s="3" t="s">
        <v>51</v>
      </c>
      <c r="Q234" s="3" t="s">
        <v>38</v>
      </c>
    </row>
    <row r="235" spans="1:20" ht="49.5" customHeight="1" x14ac:dyDescent="0.2">
      <c r="A235" s="3">
        <v>213</v>
      </c>
      <c r="B235" s="3" t="s">
        <v>234</v>
      </c>
      <c r="C235" s="3" t="s">
        <v>234</v>
      </c>
      <c r="D235" s="2" t="s">
        <v>597</v>
      </c>
      <c r="E235" s="3" t="s">
        <v>655</v>
      </c>
      <c r="F235" s="13">
        <v>679186.76</v>
      </c>
      <c r="G235" s="3" t="s">
        <v>35</v>
      </c>
      <c r="H235" s="3" t="s">
        <v>32</v>
      </c>
      <c r="I235" s="43">
        <v>876</v>
      </c>
      <c r="J235" s="3" t="s">
        <v>37</v>
      </c>
      <c r="K235" s="3">
        <v>71100000000</v>
      </c>
      <c r="L235" s="183" t="s">
        <v>612</v>
      </c>
      <c r="M235" s="3" t="s">
        <v>60</v>
      </c>
      <c r="N235" s="189">
        <v>43160</v>
      </c>
      <c r="O235" s="19">
        <v>43435</v>
      </c>
      <c r="P235" s="3" t="s">
        <v>51</v>
      </c>
      <c r="Q235" s="3" t="s">
        <v>38</v>
      </c>
    </row>
    <row r="236" spans="1:20" ht="60" customHeight="1" x14ac:dyDescent="0.2">
      <c r="A236" s="10" t="s">
        <v>599</v>
      </c>
      <c r="B236" s="10" t="s">
        <v>234</v>
      </c>
      <c r="C236" s="10" t="s">
        <v>600</v>
      </c>
      <c r="D236" s="10" t="s">
        <v>601</v>
      </c>
      <c r="E236" s="3" t="s">
        <v>655</v>
      </c>
      <c r="F236" s="15">
        <v>12288392.560000001</v>
      </c>
      <c r="G236" s="10" t="s">
        <v>35</v>
      </c>
      <c r="H236" s="10" t="s">
        <v>32</v>
      </c>
      <c r="I236" s="43">
        <v>876</v>
      </c>
      <c r="J236" s="10" t="s">
        <v>37</v>
      </c>
      <c r="K236" s="3">
        <v>71100000000</v>
      </c>
      <c r="L236" s="183" t="s">
        <v>612</v>
      </c>
      <c r="M236" s="3" t="s">
        <v>60</v>
      </c>
      <c r="N236" s="189">
        <v>43191</v>
      </c>
      <c r="O236" s="19">
        <v>43435</v>
      </c>
      <c r="P236" s="10" t="s">
        <v>51</v>
      </c>
      <c r="Q236" s="10" t="s">
        <v>38</v>
      </c>
    </row>
    <row r="237" spans="1:20" ht="49.5" customHeight="1" x14ac:dyDescent="0.2">
      <c r="A237" s="45">
        <v>215</v>
      </c>
      <c r="B237" s="45" t="s">
        <v>605</v>
      </c>
      <c r="C237" s="45" t="s">
        <v>605</v>
      </c>
      <c r="D237" s="48" t="s">
        <v>604</v>
      </c>
      <c r="E237" s="3" t="s">
        <v>655</v>
      </c>
      <c r="F237" s="47">
        <v>196000</v>
      </c>
      <c r="G237" s="3" t="s">
        <v>35</v>
      </c>
      <c r="H237" s="49">
        <v>2</v>
      </c>
      <c r="I237" s="43">
        <v>876</v>
      </c>
      <c r="J237" s="48" t="s">
        <v>114</v>
      </c>
      <c r="K237" s="3">
        <v>71100000000</v>
      </c>
      <c r="L237" s="183" t="s">
        <v>612</v>
      </c>
      <c r="M237" s="45" t="s">
        <v>38</v>
      </c>
      <c r="N237" s="189">
        <v>43191</v>
      </c>
      <c r="O237" s="19">
        <v>43252</v>
      </c>
      <c r="P237" s="3" t="s">
        <v>61</v>
      </c>
      <c r="Q237" s="45" t="s">
        <v>60</v>
      </c>
    </row>
    <row r="238" spans="1:20" ht="49.5" customHeight="1" x14ac:dyDescent="0.2">
      <c r="A238" s="10">
        <v>216</v>
      </c>
      <c r="B238" s="10" t="s">
        <v>234</v>
      </c>
      <c r="C238" s="10" t="s">
        <v>260</v>
      </c>
      <c r="D238" s="18" t="s">
        <v>608</v>
      </c>
      <c r="E238" s="3" t="s">
        <v>655</v>
      </c>
      <c r="F238" s="15">
        <v>6962680.8600000003</v>
      </c>
      <c r="G238" s="10" t="s">
        <v>35</v>
      </c>
      <c r="H238" s="10" t="s">
        <v>32</v>
      </c>
      <c r="I238" s="43">
        <v>876</v>
      </c>
      <c r="J238" s="10" t="s">
        <v>37</v>
      </c>
      <c r="K238" s="3">
        <v>71100000000</v>
      </c>
      <c r="L238" s="183" t="s">
        <v>612</v>
      </c>
      <c r="M238" s="3" t="s">
        <v>60</v>
      </c>
      <c r="N238" s="189">
        <v>43191</v>
      </c>
      <c r="O238" s="19">
        <v>43435</v>
      </c>
      <c r="P238" s="10" t="s">
        <v>51</v>
      </c>
      <c r="Q238" s="10" t="s">
        <v>38</v>
      </c>
    </row>
    <row r="239" spans="1:20" s="30" customFormat="1" ht="49.5" customHeight="1" x14ac:dyDescent="0.2">
      <c r="A239" s="10">
        <v>217</v>
      </c>
      <c r="B239" s="51" t="s">
        <v>234</v>
      </c>
      <c r="C239" s="51" t="s">
        <v>260</v>
      </c>
      <c r="D239" s="18" t="s">
        <v>613</v>
      </c>
      <c r="E239" s="3" t="s">
        <v>655</v>
      </c>
      <c r="F239" s="50">
        <v>10452089</v>
      </c>
      <c r="G239" s="10" t="s">
        <v>35</v>
      </c>
      <c r="H239" s="10" t="s">
        <v>32</v>
      </c>
      <c r="I239" s="43">
        <v>876</v>
      </c>
      <c r="J239" s="10" t="s">
        <v>37</v>
      </c>
      <c r="K239" s="3">
        <v>71100000000</v>
      </c>
      <c r="L239" s="183" t="s">
        <v>612</v>
      </c>
      <c r="M239" s="3" t="s">
        <v>60</v>
      </c>
      <c r="N239" s="189">
        <v>43191</v>
      </c>
      <c r="O239" s="19">
        <v>43435</v>
      </c>
      <c r="P239" s="10" t="s">
        <v>51</v>
      </c>
      <c r="Q239" s="10" t="s">
        <v>38</v>
      </c>
    </row>
    <row r="240" spans="1:20" s="30" customFormat="1" ht="49.5" customHeight="1" x14ac:dyDescent="0.2">
      <c r="A240" s="10">
        <v>218</v>
      </c>
      <c r="B240" s="51" t="s">
        <v>234</v>
      </c>
      <c r="C240" s="51" t="s">
        <v>260</v>
      </c>
      <c r="D240" s="18" t="s">
        <v>617</v>
      </c>
      <c r="E240" s="3" t="s">
        <v>655</v>
      </c>
      <c r="F240" s="50">
        <v>6962681</v>
      </c>
      <c r="G240" s="10" t="s">
        <v>35</v>
      </c>
      <c r="H240" s="10" t="s">
        <v>32</v>
      </c>
      <c r="I240" s="43">
        <v>876</v>
      </c>
      <c r="J240" s="10" t="s">
        <v>37</v>
      </c>
      <c r="K240" s="3">
        <v>71100000000</v>
      </c>
      <c r="L240" s="183" t="s">
        <v>612</v>
      </c>
      <c r="M240" s="3" t="s">
        <v>60</v>
      </c>
      <c r="N240" s="189">
        <v>43191</v>
      </c>
      <c r="O240" s="19">
        <v>43435</v>
      </c>
      <c r="P240" s="10" t="s">
        <v>51</v>
      </c>
      <c r="Q240" s="10" t="s">
        <v>38</v>
      </c>
    </row>
    <row r="241" spans="1:20" s="30" customFormat="1" ht="49.5" customHeight="1" x14ac:dyDescent="0.2">
      <c r="A241" s="3">
        <v>219</v>
      </c>
      <c r="B241" s="51" t="s">
        <v>234</v>
      </c>
      <c r="C241" s="51" t="s">
        <v>260</v>
      </c>
      <c r="D241" s="2" t="s">
        <v>618</v>
      </c>
      <c r="E241" s="3" t="s">
        <v>655</v>
      </c>
      <c r="F241" s="50">
        <v>5447264.6799999997</v>
      </c>
      <c r="G241" s="3" t="s">
        <v>35</v>
      </c>
      <c r="H241" s="3" t="s">
        <v>32</v>
      </c>
      <c r="I241" s="43">
        <v>876</v>
      </c>
      <c r="J241" s="3" t="s">
        <v>37</v>
      </c>
      <c r="K241" s="3">
        <v>71100000000</v>
      </c>
      <c r="L241" s="182" t="s">
        <v>612</v>
      </c>
      <c r="M241" s="3" t="s">
        <v>60</v>
      </c>
      <c r="N241" s="189">
        <v>43191</v>
      </c>
      <c r="O241" s="19">
        <v>43435</v>
      </c>
      <c r="P241" s="3" t="s">
        <v>51</v>
      </c>
      <c r="Q241" s="3" t="s">
        <v>38</v>
      </c>
    </row>
    <row r="242" spans="1:20" s="30" customFormat="1" ht="63" customHeight="1" x14ac:dyDescent="0.2">
      <c r="A242" s="3">
        <v>220</v>
      </c>
      <c r="B242" s="2" t="s">
        <v>628</v>
      </c>
      <c r="C242" s="3" t="s">
        <v>627</v>
      </c>
      <c r="D242" s="3" t="s">
        <v>68</v>
      </c>
      <c r="E242" s="3" t="s">
        <v>655</v>
      </c>
      <c r="F242" s="50">
        <v>25176480</v>
      </c>
      <c r="G242" s="3" t="s">
        <v>35</v>
      </c>
      <c r="H242" s="3" t="s">
        <v>32</v>
      </c>
      <c r="I242" s="43">
        <v>876</v>
      </c>
      <c r="J242" s="3" t="s">
        <v>37</v>
      </c>
      <c r="K242" s="3">
        <v>71100000000</v>
      </c>
      <c r="L242" s="182" t="s">
        <v>612</v>
      </c>
      <c r="M242" s="45" t="s">
        <v>38</v>
      </c>
      <c r="N242" s="189">
        <v>43343</v>
      </c>
      <c r="O242" s="19">
        <v>43435</v>
      </c>
      <c r="P242" s="3" t="s">
        <v>39</v>
      </c>
      <c r="Q242" s="3" t="s">
        <v>38</v>
      </c>
    </row>
    <row r="243" spans="1:20" s="30" customFormat="1" ht="51.75" customHeight="1" x14ac:dyDescent="0.2">
      <c r="A243" s="3">
        <v>221</v>
      </c>
      <c r="B243" s="3" t="s">
        <v>129</v>
      </c>
      <c r="C243" s="3" t="s">
        <v>129</v>
      </c>
      <c r="D243" s="75" t="s">
        <v>629</v>
      </c>
      <c r="E243" s="3" t="s">
        <v>655</v>
      </c>
      <c r="F243" s="50">
        <v>5482440</v>
      </c>
      <c r="G243" s="3" t="s">
        <v>35</v>
      </c>
      <c r="H243" s="3">
        <v>1</v>
      </c>
      <c r="I243" s="43">
        <v>876</v>
      </c>
      <c r="J243" s="3" t="s">
        <v>37</v>
      </c>
      <c r="K243" s="3">
        <v>71100000000</v>
      </c>
      <c r="L243" s="182" t="s">
        <v>612</v>
      </c>
      <c r="M243" s="45" t="s">
        <v>38</v>
      </c>
      <c r="N243" s="189">
        <v>43191</v>
      </c>
      <c r="O243" s="19">
        <v>43282</v>
      </c>
      <c r="P243" s="3" t="s">
        <v>106</v>
      </c>
      <c r="Q243" s="3" t="s">
        <v>610</v>
      </c>
    </row>
    <row r="244" spans="1:20" s="30" customFormat="1" ht="51.75" customHeight="1" x14ac:dyDescent="0.2">
      <c r="A244" s="3">
        <v>222</v>
      </c>
      <c r="B244" s="2" t="s">
        <v>635</v>
      </c>
      <c r="C244" s="2" t="s">
        <v>635</v>
      </c>
      <c r="D244" s="2" t="s">
        <v>695</v>
      </c>
      <c r="E244" s="3" t="s">
        <v>655</v>
      </c>
      <c r="F244" s="50">
        <v>2033884.58</v>
      </c>
      <c r="G244" s="3" t="s">
        <v>35</v>
      </c>
      <c r="H244" s="3">
        <v>1</v>
      </c>
      <c r="I244" s="43">
        <v>876</v>
      </c>
      <c r="J244" s="3" t="s">
        <v>37</v>
      </c>
      <c r="K244" s="3">
        <v>71100000000</v>
      </c>
      <c r="L244" s="182" t="s">
        <v>612</v>
      </c>
      <c r="M244" s="45" t="s">
        <v>38</v>
      </c>
      <c r="N244" s="189">
        <v>43252</v>
      </c>
      <c r="O244" s="19">
        <v>43435</v>
      </c>
      <c r="P244" s="3" t="s">
        <v>51</v>
      </c>
      <c r="Q244" s="3" t="s">
        <v>610</v>
      </c>
    </row>
    <row r="245" spans="1:20" s="30" customFormat="1" ht="51.75" customHeight="1" x14ac:dyDescent="0.2">
      <c r="A245" s="3">
        <v>223</v>
      </c>
      <c r="B245" s="77" t="s">
        <v>637</v>
      </c>
      <c r="C245" s="77" t="s">
        <v>636</v>
      </c>
      <c r="D245" s="2" t="s">
        <v>631</v>
      </c>
      <c r="E245" s="3" t="s">
        <v>655</v>
      </c>
      <c r="F245" s="50">
        <v>1150000</v>
      </c>
      <c r="G245" s="3" t="s">
        <v>35</v>
      </c>
      <c r="H245" s="3">
        <v>1</v>
      </c>
      <c r="I245" s="43">
        <v>876</v>
      </c>
      <c r="J245" s="3" t="s">
        <v>37</v>
      </c>
      <c r="K245" s="3">
        <v>71100000000</v>
      </c>
      <c r="L245" s="182" t="s">
        <v>612</v>
      </c>
      <c r="M245" s="45" t="s">
        <v>38</v>
      </c>
      <c r="N245" s="189">
        <v>43252</v>
      </c>
      <c r="O245" s="19">
        <v>43435</v>
      </c>
      <c r="P245" s="3" t="s">
        <v>51</v>
      </c>
      <c r="Q245" s="3" t="s">
        <v>610</v>
      </c>
    </row>
    <row r="246" spans="1:20" s="30" customFormat="1" ht="62.25" customHeight="1" x14ac:dyDescent="0.2">
      <c r="A246" s="3">
        <v>224</v>
      </c>
      <c r="B246" s="2" t="s">
        <v>638</v>
      </c>
      <c r="C246" s="2" t="s">
        <v>634</v>
      </c>
      <c r="D246" s="2" t="s">
        <v>633</v>
      </c>
      <c r="E246" s="3" t="s">
        <v>655</v>
      </c>
      <c r="F246" s="50">
        <v>944000</v>
      </c>
      <c r="G246" s="3" t="s">
        <v>35</v>
      </c>
      <c r="H246" s="3">
        <v>1</v>
      </c>
      <c r="I246" s="43">
        <v>876</v>
      </c>
      <c r="J246" s="3" t="s">
        <v>37</v>
      </c>
      <c r="K246" s="3">
        <v>71100000000</v>
      </c>
      <c r="L246" s="182" t="s">
        <v>612</v>
      </c>
      <c r="M246" s="45" t="s">
        <v>38</v>
      </c>
      <c r="N246" s="189">
        <v>43221</v>
      </c>
      <c r="O246" s="19">
        <v>43313</v>
      </c>
      <c r="P246" s="3" t="s">
        <v>39</v>
      </c>
      <c r="Q246" s="3" t="s">
        <v>616</v>
      </c>
    </row>
    <row r="247" spans="1:20" s="30" customFormat="1" ht="62.25" customHeight="1" x14ac:dyDescent="0.2">
      <c r="A247" s="3">
        <v>225</v>
      </c>
      <c r="B247" s="2" t="s">
        <v>643</v>
      </c>
      <c r="C247" s="2" t="s">
        <v>643</v>
      </c>
      <c r="D247" s="2" t="s">
        <v>639</v>
      </c>
      <c r="E247" s="3" t="s">
        <v>655</v>
      </c>
      <c r="F247" s="50">
        <v>23859835.629999999</v>
      </c>
      <c r="G247" s="3" t="s">
        <v>35</v>
      </c>
      <c r="H247" s="3">
        <v>1</v>
      </c>
      <c r="I247" s="43">
        <v>876</v>
      </c>
      <c r="J247" s="3" t="s">
        <v>37</v>
      </c>
      <c r="K247" s="3">
        <v>71100000000</v>
      </c>
      <c r="L247" s="182" t="s">
        <v>612</v>
      </c>
      <c r="M247" s="45" t="s">
        <v>38</v>
      </c>
      <c r="N247" s="189">
        <v>43221</v>
      </c>
      <c r="O247" s="19">
        <v>44166</v>
      </c>
      <c r="P247" s="3" t="s">
        <v>39</v>
      </c>
      <c r="Q247" s="3" t="s">
        <v>616</v>
      </c>
    </row>
    <row r="248" spans="1:20" s="30" customFormat="1" ht="62.25" customHeight="1" x14ac:dyDescent="0.2">
      <c r="A248" s="3">
        <v>226</v>
      </c>
      <c r="B248" s="2" t="s">
        <v>643</v>
      </c>
      <c r="C248" s="2" t="s">
        <v>643</v>
      </c>
      <c r="D248" s="2" t="s">
        <v>639</v>
      </c>
      <c r="E248" s="3" t="s">
        <v>655</v>
      </c>
      <c r="F248" s="50">
        <v>2548394.19</v>
      </c>
      <c r="G248" s="3" t="s">
        <v>35</v>
      </c>
      <c r="H248" s="3">
        <v>1</v>
      </c>
      <c r="I248" s="43">
        <v>876</v>
      </c>
      <c r="J248" s="3" t="s">
        <v>37</v>
      </c>
      <c r="K248" s="3">
        <v>71100000000</v>
      </c>
      <c r="L248" s="182" t="s">
        <v>612</v>
      </c>
      <c r="M248" s="45" t="s">
        <v>38</v>
      </c>
      <c r="N248" s="189">
        <v>43221</v>
      </c>
      <c r="O248" s="19">
        <v>44166</v>
      </c>
      <c r="P248" s="3" t="s">
        <v>39</v>
      </c>
      <c r="Q248" s="3" t="s">
        <v>616</v>
      </c>
    </row>
    <row r="249" spans="1:20" s="30" customFormat="1" ht="62.25" customHeight="1" x14ac:dyDescent="0.2">
      <c r="A249" s="3">
        <v>227</v>
      </c>
      <c r="B249" s="51" t="s">
        <v>234</v>
      </c>
      <c r="C249" s="79" t="s">
        <v>644</v>
      </c>
      <c r="D249" s="2" t="s">
        <v>640</v>
      </c>
      <c r="E249" s="3" t="s">
        <v>655</v>
      </c>
      <c r="F249" s="50">
        <v>4526320.7</v>
      </c>
      <c r="G249" s="3" t="s">
        <v>35</v>
      </c>
      <c r="H249" s="3">
        <v>1</v>
      </c>
      <c r="I249" s="43">
        <v>876</v>
      </c>
      <c r="J249" s="3" t="s">
        <v>37</v>
      </c>
      <c r="K249" s="3">
        <v>71100000000</v>
      </c>
      <c r="L249" s="182" t="s">
        <v>612</v>
      </c>
      <c r="M249" s="45" t="s">
        <v>610</v>
      </c>
      <c r="N249" s="189">
        <v>43221</v>
      </c>
      <c r="O249" s="19">
        <v>43435</v>
      </c>
      <c r="P249" s="3" t="s">
        <v>51</v>
      </c>
      <c r="Q249" s="3" t="s">
        <v>616</v>
      </c>
    </row>
    <row r="250" spans="1:20" s="30" customFormat="1" ht="62.25" customHeight="1" x14ac:dyDescent="0.2">
      <c r="A250" s="3">
        <v>228</v>
      </c>
      <c r="B250" s="3" t="s">
        <v>234</v>
      </c>
      <c r="C250" s="3" t="s">
        <v>234</v>
      </c>
      <c r="D250" s="2" t="s">
        <v>641</v>
      </c>
      <c r="E250" s="3" t="s">
        <v>655</v>
      </c>
      <c r="F250" s="50">
        <v>9317304.7799999993</v>
      </c>
      <c r="G250" s="3" t="s">
        <v>35</v>
      </c>
      <c r="H250" s="3">
        <v>1</v>
      </c>
      <c r="I250" s="43">
        <v>876</v>
      </c>
      <c r="J250" s="3" t="s">
        <v>37</v>
      </c>
      <c r="K250" s="3">
        <v>71100000000</v>
      </c>
      <c r="L250" s="182" t="s">
        <v>612</v>
      </c>
      <c r="M250" s="45" t="s">
        <v>610</v>
      </c>
      <c r="N250" s="189">
        <v>43221</v>
      </c>
      <c r="O250" s="19">
        <v>43435</v>
      </c>
      <c r="P250" s="3" t="s">
        <v>51</v>
      </c>
      <c r="Q250" s="3" t="s">
        <v>616</v>
      </c>
    </row>
    <row r="251" spans="1:20" s="30" customFormat="1" ht="62.25" customHeight="1" x14ac:dyDescent="0.2">
      <c r="A251" s="3">
        <v>229</v>
      </c>
      <c r="B251" s="3" t="s">
        <v>234</v>
      </c>
      <c r="C251" s="3" t="s">
        <v>234</v>
      </c>
      <c r="D251" s="2" t="s">
        <v>642</v>
      </c>
      <c r="E251" s="3" t="s">
        <v>655</v>
      </c>
      <c r="F251" s="50">
        <v>3047256.78</v>
      </c>
      <c r="G251" s="3" t="s">
        <v>35</v>
      </c>
      <c r="H251" s="3">
        <v>1</v>
      </c>
      <c r="I251" s="43">
        <v>876</v>
      </c>
      <c r="J251" s="3" t="s">
        <v>37</v>
      </c>
      <c r="K251" s="3">
        <v>71100000000</v>
      </c>
      <c r="L251" s="182" t="s">
        <v>612</v>
      </c>
      <c r="M251" s="45" t="s">
        <v>610</v>
      </c>
      <c r="N251" s="189">
        <v>43221</v>
      </c>
      <c r="O251" s="19">
        <v>43435</v>
      </c>
      <c r="P251" s="3" t="s">
        <v>51</v>
      </c>
      <c r="Q251" s="3" t="s">
        <v>616</v>
      </c>
    </row>
    <row r="252" spans="1:20" s="30" customFormat="1" ht="62.25" customHeight="1" x14ac:dyDescent="0.2">
      <c r="A252" s="3">
        <v>230</v>
      </c>
      <c r="B252" s="3" t="s">
        <v>95</v>
      </c>
      <c r="C252" s="3" t="s">
        <v>95</v>
      </c>
      <c r="D252" s="2" t="s">
        <v>645</v>
      </c>
      <c r="E252" s="3" t="s">
        <v>655</v>
      </c>
      <c r="F252" s="50">
        <v>1708329</v>
      </c>
      <c r="G252" s="3" t="s">
        <v>35</v>
      </c>
      <c r="H252" s="3">
        <v>1</v>
      </c>
      <c r="I252" s="43">
        <v>876</v>
      </c>
      <c r="J252" s="3" t="s">
        <v>37</v>
      </c>
      <c r="K252" s="3">
        <v>71100000000</v>
      </c>
      <c r="L252" s="182" t="s">
        <v>612</v>
      </c>
      <c r="M252" s="45" t="s">
        <v>610</v>
      </c>
      <c r="N252" s="189">
        <v>43191</v>
      </c>
      <c r="O252" s="19">
        <v>43435</v>
      </c>
      <c r="P252" s="3" t="s">
        <v>39</v>
      </c>
      <c r="Q252" s="3" t="s">
        <v>616</v>
      </c>
    </row>
    <row r="253" spans="1:20" s="30" customFormat="1" ht="62.25" customHeight="1" x14ac:dyDescent="0.2">
      <c r="A253" s="3">
        <v>231</v>
      </c>
      <c r="B253" s="3" t="s">
        <v>234</v>
      </c>
      <c r="C253" s="3" t="s">
        <v>234</v>
      </c>
      <c r="D253" s="2" t="s">
        <v>646</v>
      </c>
      <c r="E253" s="3" t="s">
        <v>655</v>
      </c>
      <c r="F253" s="50">
        <v>765230</v>
      </c>
      <c r="G253" s="3" t="s">
        <v>35</v>
      </c>
      <c r="H253" s="3">
        <v>1</v>
      </c>
      <c r="I253" s="43">
        <v>876</v>
      </c>
      <c r="J253" s="3" t="s">
        <v>37</v>
      </c>
      <c r="K253" s="3">
        <v>71100000000</v>
      </c>
      <c r="L253" s="182" t="s">
        <v>612</v>
      </c>
      <c r="M253" s="45" t="s">
        <v>610</v>
      </c>
      <c r="N253" s="189">
        <v>43221</v>
      </c>
      <c r="O253" s="19">
        <v>43435</v>
      </c>
      <c r="P253" s="3" t="s">
        <v>51</v>
      </c>
      <c r="Q253" s="3" t="s">
        <v>616</v>
      </c>
    </row>
    <row r="254" spans="1:20" s="30" customFormat="1" ht="69.75" customHeight="1" x14ac:dyDescent="0.2">
      <c r="A254" s="3">
        <v>232</v>
      </c>
      <c r="B254" s="2" t="s">
        <v>651</v>
      </c>
      <c r="C254" s="3" t="s">
        <v>650</v>
      </c>
      <c r="D254" s="3" t="s">
        <v>88</v>
      </c>
      <c r="E254" s="3" t="s">
        <v>655</v>
      </c>
      <c r="F254" s="50">
        <v>172500</v>
      </c>
      <c r="G254" s="3" t="s">
        <v>35</v>
      </c>
      <c r="H254" s="3">
        <v>1</v>
      </c>
      <c r="I254" s="43">
        <v>876</v>
      </c>
      <c r="J254" s="3" t="s">
        <v>37</v>
      </c>
      <c r="K254" s="3">
        <v>71100000000</v>
      </c>
      <c r="L254" s="182" t="s">
        <v>612</v>
      </c>
      <c r="M254" s="45" t="s">
        <v>38</v>
      </c>
      <c r="N254" s="189">
        <v>43191</v>
      </c>
      <c r="O254" s="19">
        <v>43296</v>
      </c>
      <c r="P254" s="3" t="s">
        <v>39</v>
      </c>
      <c r="Q254" s="3" t="s">
        <v>616</v>
      </c>
    </row>
    <row r="255" spans="1:20" ht="63" customHeight="1" x14ac:dyDescent="0.2">
      <c r="A255" s="10">
        <v>233</v>
      </c>
      <c r="B255" s="10" t="s">
        <v>234</v>
      </c>
      <c r="C255" s="10" t="s">
        <v>234</v>
      </c>
      <c r="D255" s="10" t="s">
        <v>647</v>
      </c>
      <c r="E255" s="3" t="s">
        <v>655</v>
      </c>
      <c r="F255" s="84">
        <v>4151556.24</v>
      </c>
      <c r="G255" s="10" t="s">
        <v>35</v>
      </c>
      <c r="H255" s="10" t="s">
        <v>32</v>
      </c>
      <c r="I255" s="43">
        <v>876</v>
      </c>
      <c r="J255" s="10" t="s">
        <v>37</v>
      </c>
      <c r="K255" s="3">
        <v>71100000000</v>
      </c>
      <c r="L255" s="183" t="s">
        <v>612</v>
      </c>
      <c r="M255" s="3" t="s">
        <v>610</v>
      </c>
      <c r="N255" s="190">
        <v>43252</v>
      </c>
      <c r="O255" s="20">
        <v>43435</v>
      </c>
      <c r="P255" s="10" t="s">
        <v>39</v>
      </c>
      <c r="Q255" s="10" t="s">
        <v>38</v>
      </c>
      <c r="R255" s="5" t="s">
        <v>40</v>
      </c>
      <c r="S255" s="5" t="s">
        <v>41</v>
      </c>
      <c r="T255" s="5" t="s">
        <v>42</v>
      </c>
    </row>
    <row r="256" spans="1:20" ht="69.75" customHeight="1" x14ac:dyDescent="0.2">
      <c r="A256" s="3">
        <v>234</v>
      </c>
      <c r="B256" s="3" t="s">
        <v>234</v>
      </c>
      <c r="C256" s="3" t="s">
        <v>234</v>
      </c>
      <c r="D256" s="2" t="s">
        <v>652</v>
      </c>
      <c r="E256" s="3" t="s">
        <v>655</v>
      </c>
      <c r="F256" s="14">
        <v>7090717.9400000004</v>
      </c>
      <c r="G256" s="3" t="s">
        <v>35</v>
      </c>
      <c r="H256" s="3" t="s">
        <v>32</v>
      </c>
      <c r="I256" s="43">
        <v>876</v>
      </c>
      <c r="J256" s="3" t="s">
        <v>37</v>
      </c>
      <c r="K256" s="3">
        <v>71100000000</v>
      </c>
      <c r="L256" s="182" t="s">
        <v>612</v>
      </c>
      <c r="M256" s="3" t="s">
        <v>610</v>
      </c>
      <c r="N256" s="189">
        <v>43252</v>
      </c>
      <c r="O256" s="19">
        <v>43435</v>
      </c>
      <c r="P256" s="3" t="s">
        <v>39</v>
      </c>
      <c r="Q256" s="3" t="s">
        <v>38</v>
      </c>
      <c r="R256" s="5"/>
      <c r="S256" s="5"/>
      <c r="T256" s="5"/>
    </row>
    <row r="257" spans="1:20" ht="69.75" customHeight="1" x14ac:dyDescent="0.2">
      <c r="A257" s="3">
        <v>235</v>
      </c>
      <c r="B257" s="3" t="s">
        <v>234</v>
      </c>
      <c r="C257" s="3" t="s">
        <v>234</v>
      </c>
      <c r="D257" s="2" t="s">
        <v>657</v>
      </c>
      <c r="E257" s="3" t="s">
        <v>655</v>
      </c>
      <c r="F257" s="14">
        <v>302096.52</v>
      </c>
      <c r="G257" s="3" t="s">
        <v>35</v>
      </c>
      <c r="H257" s="3" t="s">
        <v>32</v>
      </c>
      <c r="I257" s="43">
        <v>876</v>
      </c>
      <c r="J257" s="3" t="s">
        <v>37</v>
      </c>
      <c r="K257" s="3">
        <v>71100000000</v>
      </c>
      <c r="L257" s="182" t="s">
        <v>612</v>
      </c>
      <c r="M257" s="3" t="s">
        <v>610</v>
      </c>
      <c r="N257" s="189">
        <v>43244</v>
      </c>
      <c r="O257" s="19">
        <v>43435</v>
      </c>
      <c r="P257" s="3" t="s">
        <v>51</v>
      </c>
      <c r="Q257" s="3" t="s">
        <v>38</v>
      </c>
      <c r="R257" s="5"/>
      <c r="S257" s="5"/>
      <c r="T257" s="5"/>
    </row>
    <row r="258" spans="1:20" ht="69.75" customHeight="1" x14ac:dyDescent="0.2">
      <c r="A258" s="3">
        <v>236</v>
      </c>
      <c r="B258" s="3" t="s">
        <v>234</v>
      </c>
      <c r="C258" s="3" t="s">
        <v>234</v>
      </c>
      <c r="D258" s="2" t="s">
        <v>658</v>
      </c>
      <c r="E258" s="3" t="s">
        <v>655</v>
      </c>
      <c r="F258" s="14">
        <v>1317209.22</v>
      </c>
      <c r="G258" s="3" t="s">
        <v>35</v>
      </c>
      <c r="H258" s="3" t="s">
        <v>32</v>
      </c>
      <c r="I258" s="43">
        <v>876</v>
      </c>
      <c r="J258" s="3" t="s">
        <v>37</v>
      </c>
      <c r="K258" s="3">
        <v>71100000000</v>
      </c>
      <c r="L258" s="182" t="s">
        <v>612</v>
      </c>
      <c r="M258" s="3" t="s">
        <v>610</v>
      </c>
      <c r="N258" s="189">
        <v>43244</v>
      </c>
      <c r="O258" s="19">
        <v>43435</v>
      </c>
      <c r="P258" s="3" t="s">
        <v>51</v>
      </c>
      <c r="Q258" s="3" t="s">
        <v>38</v>
      </c>
      <c r="R258" s="5"/>
      <c r="S258" s="5"/>
      <c r="T258" s="5"/>
    </row>
    <row r="259" spans="1:20" ht="69.75" customHeight="1" x14ac:dyDescent="0.2">
      <c r="A259" s="3">
        <v>237</v>
      </c>
      <c r="B259" s="3" t="s">
        <v>234</v>
      </c>
      <c r="C259" s="3" t="s">
        <v>234</v>
      </c>
      <c r="D259" s="2" t="s">
        <v>659</v>
      </c>
      <c r="E259" s="3" t="s">
        <v>655</v>
      </c>
      <c r="F259" s="14">
        <v>1499657.28</v>
      </c>
      <c r="G259" s="3" t="s">
        <v>35</v>
      </c>
      <c r="H259" s="3" t="s">
        <v>32</v>
      </c>
      <c r="I259" s="43">
        <v>876</v>
      </c>
      <c r="J259" s="3" t="s">
        <v>37</v>
      </c>
      <c r="K259" s="3">
        <v>71100000000</v>
      </c>
      <c r="L259" s="182" t="s">
        <v>612</v>
      </c>
      <c r="M259" s="3" t="s">
        <v>610</v>
      </c>
      <c r="N259" s="189">
        <v>43244</v>
      </c>
      <c r="O259" s="19">
        <v>43435</v>
      </c>
      <c r="P259" s="3" t="s">
        <v>51</v>
      </c>
      <c r="Q259" s="3" t="s">
        <v>38</v>
      </c>
      <c r="R259" s="5"/>
      <c r="S259" s="5"/>
      <c r="T259" s="5"/>
    </row>
    <row r="260" spans="1:20" ht="69.75" customHeight="1" x14ac:dyDescent="0.2">
      <c r="A260" s="3">
        <v>238</v>
      </c>
      <c r="B260" s="3" t="s">
        <v>234</v>
      </c>
      <c r="C260" s="3" t="s">
        <v>234</v>
      </c>
      <c r="D260" s="2" t="s">
        <v>660</v>
      </c>
      <c r="E260" s="3" t="s">
        <v>655</v>
      </c>
      <c r="F260" s="14">
        <v>732251.36</v>
      </c>
      <c r="G260" s="3" t="s">
        <v>35</v>
      </c>
      <c r="H260" s="3" t="s">
        <v>32</v>
      </c>
      <c r="I260" s="43">
        <v>876</v>
      </c>
      <c r="J260" s="3" t="s">
        <v>37</v>
      </c>
      <c r="K260" s="3">
        <v>71100000000</v>
      </c>
      <c r="L260" s="182" t="s">
        <v>612</v>
      </c>
      <c r="M260" s="3" t="s">
        <v>610</v>
      </c>
      <c r="N260" s="189">
        <v>43244</v>
      </c>
      <c r="O260" s="19">
        <v>43435</v>
      </c>
      <c r="P260" s="3" t="s">
        <v>51</v>
      </c>
      <c r="Q260" s="3" t="s">
        <v>38</v>
      </c>
      <c r="R260" s="5"/>
      <c r="S260" s="5"/>
      <c r="T260" s="5"/>
    </row>
    <row r="261" spans="1:20" ht="69.75" customHeight="1" x14ac:dyDescent="0.2">
      <c r="A261" s="3">
        <v>239</v>
      </c>
      <c r="B261" s="3" t="s">
        <v>234</v>
      </c>
      <c r="C261" s="3" t="s">
        <v>234</v>
      </c>
      <c r="D261" s="2" t="s">
        <v>661</v>
      </c>
      <c r="E261" s="3" t="s">
        <v>655</v>
      </c>
      <c r="F261" s="14">
        <v>1499657.28</v>
      </c>
      <c r="G261" s="3" t="s">
        <v>35</v>
      </c>
      <c r="H261" s="3" t="s">
        <v>32</v>
      </c>
      <c r="I261" s="43">
        <v>876</v>
      </c>
      <c r="J261" s="3" t="s">
        <v>37</v>
      </c>
      <c r="K261" s="3">
        <v>71100000000</v>
      </c>
      <c r="L261" s="182" t="s">
        <v>612</v>
      </c>
      <c r="M261" s="3" t="s">
        <v>610</v>
      </c>
      <c r="N261" s="189">
        <v>43244</v>
      </c>
      <c r="O261" s="19">
        <v>43435</v>
      </c>
      <c r="P261" s="3" t="s">
        <v>51</v>
      </c>
      <c r="Q261" s="3" t="s">
        <v>38</v>
      </c>
      <c r="R261" s="5"/>
      <c r="S261" s="5"/>
      <c r="T261" s="5"/>
    </row>
    <row r="262" spans="1:20" ht="39.75" customHeight="1" x14ac:dyDescent="0.2">
      <c r="A262" s="3">
        <v>240</v>
      </c>
      <c r="B262" s="3" t="s">
        <v>234</v>
      </c>
      <c r="C262" s="3" t="s">
        <v>234</v>
      </c>
      <c r="D262" s="2" t="s">
        <v>662</v>
      </c>
      <c r="E262" s="3" t="s">
        <v>655</v>
      </c>
      <c r="F262" s="14">
        <v>12020887.74</v>
      </c>
      <c r="G262" s="3" t="s">
        <v>35</v>
      </c>
      <c r="H262" s="3" t="s">
        <v>32</v>
      </c>
      <c r="I262" s="43">
        <v>876</v>
      </c>
      <c r="J262" s="3" t="s">
        <v>37</v>
      </c>
      <c r="K262" s="3">
        <v>71100000000</v>
      </c>
      <c r="L262" s="182" t="s">
        <v>612</v>
      </c>
      <c r="M262" s="3" t="s">
        <v>610</v>
      </c>
      <c r="N262" s="189">
        <v>43269</v>
      </c>
      <c r="O262" s="19">
        <v>43435</v>
      </c>
      <c r="P262" s="3" t="s">
        <v>51</v>
      </c>
      <c r="Q262" s="3" t="s">
        <v>38</v>
      </c>
      <c r="R262" s="5"/>
      <c r="S262" s="5"/>
      <c r="T262" s="5"/>
    </row>
    <row r="263" spans="1:20" ht="39.75" customHeight="1" x14ac:dyDescent="0.2">
      <c r="A263" s="3">
        <v>241</v>
      </c>
      <c r="B263" s="3" t="s">
        <v>664</v>
      </c>
      <c r="C263" s="3" t="s">
        <v>664</v>
      </c>
      <c r="D263" s="2" t="s">
        <v>665</v>
      </c>
      <c r="E263" s="3" t="s">
        <v>655</v>
      </c>
      <c r="F263" s="14">
        <v>11800000</v>
      </c>
      <c r="G263" s="3" t="s">
        <v>35</v>
      </c>
      <c r="H263" s="3" t="s">
        <v>32</v>
      </c>
      <c r="I263" s="43">
        <v>876</v>
      </c>
      <c r="J263" s="3" t="s">
        <v>37</v>
      </c>
      <c r="K263" s="3">
        <v>71100000000</v>
      </c>
      <c r="L263" s="182" t="s">
        <v>612</v>
      </c>
      <c r="M263" s="2" t="s">
        <v>616</v>
      </c>
      <c r="N263" s="189">
        <v>43269</v>
      </c>
      <c r="O263" s="19">
        <v>43311</v>
      </c>
      <c r="P263" s="3" t="s">
        <v>39</v>
      </c>
      <c r="Q263" s="3" t="s">
        <v>38</v>
      </c>
      <c r="R263" s="5"/>
      <c r="S263" s="5"/>
      <c r="T263" s="5"/>
    </row>
    <row r="264" spans="1:20" ht="39.75" customHeight="1" x14ac:dyDescent="0.2">
      <c r="A264" s="3">
        <v>242</v>
      </c>
      <c r="B264" s="77" t="s">
        <v>121</v>
      </c>
      <c r="C264" s="11" t="s">
        <v>121</v>
      </c>
      <c r="D264" s="2" t="s">
        <v>666</v>
      </c>
      <c r="E264" s="3" t="s">
        <v>655</v>
      </c>
      <c r="F264" s="14">
        <v>8675966.5199999996</v>
      </c>
      <c r="G264" s="3" t="s">
        <v>35</v>
      </c>
      <c r="H264" s="3" t="s">
        <v>32</v>
      </c>
      <c r="I264" s="43">
        <v>876</v>
      </c>
      <c r="J264" s="3" t="s">
        <v>37</v>
      </c>
      <c r="K264" s="3">
        <v>71100000000</v>
      </c>
      <c r="L264" s="182" t="s">
        <v>612</v>
      </c>
      <c r="M264" s="2" t="s">
        <v>616</v>
      </c>
      <c r="N264" s="189">
        <v>43269</v>
      </c>
      <c r="O264" s="19">
        <v>43374</v>
      </c>
      <c r="P264" s="3" t="s">
        <v>106</v>
      </c>
      <c r="Q264" s="2" t="s">
        <v>610</v>
      </c>
      <c r="R264" s="5"/>
      <c r="S264" s="5"/>
      <c r="T264" s="5"/>
    </row>
    <row r="265" spans="1:20" ht="39.75" customHeight="1" x14ac:dyDescent="0.2">
      <c r="A265" s="3">
        <v>243</v>
      </c>
      <c r="B265" s="77" t="s">
        <v>637</v>
      </c>
      <c r="C265" s="11" t="s">
        <v>668</v>
      </c>
      <c r="D265" s="2" t="s">
        <v>667</v>
      </c>
      <c r="E265" s="3" t="s">
        <v>655</v>
      </c>
      <c r="F265" s="14">
        <v>4015796.65</v>
      </c>
      <c r="G265" s="3" t="s">
        <v>35</v>
      </c>
      <c r="H265" s="3" t="s">
        <v>32</v>
      </c>
      <c r="I265" s="43">
        <v>876</v>
      </c>
      <c r="J265" s="3" t="s">
        <v>37</v>
      </c>
      <c r="K265" s="3">
        <v>71100000000</v>
      </c>
      <c r="L265" s="182" t="s">
        <v>612</v>
      </c>
      <c r="M265" s="2" t="s">
        <v>616</v>
      </c>
      <c r="N265" s="189">
        <v>43269</v>
      </c>
      <c r="O265" s="19">
        <v>43344</v>
      </c>
      <c r="P265" s="3" t="s">
        <v>106</v>
      </c>
      <c r="Q265" s="2" t="s">
        <v>610</v>
      </c>
      <c r="R265" s="5"/>
      <c r="S265" s="5"/>
      <c r="T265" s="5"/>
    </row>
    <row r="266" spans="1:20" ht="39.75" customHeight="1" x14ac:dyDescent="0.2">
      <c r="A266" s="3">
        <v>244</v>
      </c>
      <c r="B266" s="77" t="s">
        <v>121</v>
      </c>
      <c r="C266" s="11" t="s">
        <v>121</v>
      </c>
      <c r="D266" s="2" t="s">
        <v>666</v>
      </c>
      <c r="E266" s="3" t="s">
        <v>655</v>
      </c>
      <c r="F266" s="14">
        <v>6860904.6799999997</v>
      </c>
      <c r="G266" s="3" t="s">
        <v>35</v>
      </c>
      <c r="H266" s="3" t="s">
        <v>32</v>
      </c>
      <c r="I266" s="43">
        <v>876</v>
      </c>
      <c r="J266" s="3" t="s">
        <v>37</v>
      </c>
      <c r="K266" s="3">
        <v>71100000000</v>
      </c>
      <c r="L266" s="182" t="s">
        <v>612</v>
      </c>
      <c r="M266" s="2" t="s">
        <v>616</v>
      </c>
      <c r="N266" s="189">
        <v>43269</v>
      </c>
      <c r="O266" s="19">
        <v>43374</v>
      </c>
      <c r="P266" s="2" t="s">
        <v>106</v>
      </c>
      <c r="Q266" s="2" t="s">
        <v>610</v>
      </c>
      <c r="R266" s="5"/>
      <c r="S266" s="5"/>
      <c r="T266" s="5"/>
    </row>
    <row r="267" spans="1:20" ht="39.75" customHeight="1" x14ac:dyDescent="0.2">
      <c r="A267" s="3">
        <v>245</v>
      </c>
      <c r="B267" s="77" t="s">
        <v>121</v>
      </c>
      <c r="C267" s="11" t="s">
        <v>121</v>
      </c>
      <c r="D267" s="2" t="s">
        <v>666</v>
      </c>
      <c r="E267" s="3" t="s">
        <v>655</v>
      </c>
      <c r="F267" s="14">
        <v>2152781.38</v>
      </c>
      <c r="G267" s="3" t="s">
        <v>35</v>
      </c>
      <c r="H267" s="3" t="s">
        <v>32</v>
      </c>
      <c r="I267" s="43">
        <v>876</v>
      </c>
      <c r="J267" s="3" t="s">
        <v>37</v>
      </c>
      <c r="K267" s="3">
        <v>71100000000</v>
      </c>
      <c r="L267" s="182" t="s">
        <v>612</v>
      </c>
      <c r="M267" s="2" t="s">
        <v>616</v>
      </c>
      <c r="N267" s="189">
        <v>43269</v>
      </c>
      <c r="O267" s="19">
        <v>43374</v>
      </c>
      <c r="P267" s="2" t="s">
        <v>106</v>
      </c>
      <c r="Q267" s="2" t="s">
        <v>610</v>
      </c>
      <c r="R267" s="5"/>
      <c r="S267" s="5"/>
      <c r="T267" s="5"/>
    </row>
    <row r="268" spans="1:20" ht="39.75" customHeight="1" x14ac:dyDescent="0.2">
      <c r="A268" s="3">
        <v>246</v>
      </c>
      <c r="B268" s="3" t="s">
        <v>234</v>
      </c>
      <c r="C268" s="3" t="s">
        <v>234</v>
      </c>
      <c r="D268" s="2" t="s">
        <v>669</v>
      </c>
      <c r="E268" s="3" t="s">
        <v>655</v>
      </c>
      <c r="F268" s="14">
        <v>9824387.3599999994</v>
      </c>
      <c r="G268" s="3" t="s">
        <v>35</v>
      </c>
      <c r="H268" s="3" t="s">
        <v>32</v>
      </c>
      <c r="I268" s="43">
        <v>876</v>
      </c>
      <c r="J268" s="3" t="s">
        <v>37</v>
      </c>
      <c r="K268" s="3">
        <v>71100000000</v>
      </c>
      <c r="L268" s="182" t="s">
        <v>612</v>
      </c>
      <c r="M268" s="3" t="s">
        <v>610</v>
      </c>
      <c r="N268" s="189">
        <v>43269</v>
      </c>
      <c r="O268" s="19">
        <v>43435</v>
      </c>
      <c r="P268" s="3" t="s">
        <v>51</v>
      </c>
      <c r="Q268" s="3" t="s">
        <v>38</v>
      </c>
      <c r="R268" s="5"/>
      <c r="S268" s="5"/>
      <c r="T268" s="5"/>
    </row>
    <row r="269" spans="1:20" ht="39.75" customHeight="1" x14ac:dyDescent="0.2">
      <c r="A269" s="3">
        <v>247</v>
      </c>
      <c r="B269" s="3" t="s">
        <v>234</v>
      </c>
      <c r="C269" s="3" t="s">
        <v>234</v>
      </c>
      <c r="D269" s="2" t="s">
        <v>670</v>
      </c>
      <c r="E269" s="3" t="s">
        <v>655</v>
      </c>
      <c r="F269" s="14">
        <v>18225469.34</v>
      </c>
      <c r="G269" s="3" t="s">
        <v>35</v>
      </c>
      <c r="H269" s="3" t="s">
        <v>32</v>
      </c>
      <c r="I269" s="43">
        <v>876</v>
      </c>
      <c r="J269" s="3" t="s">
        <v>37</v>
      </c>
      <c r="K269" s="3">
        <v>71100000000</v>
      </c>
      <c r="L269" s="182" t="s">
        <v>612</v>
      </c>
      <c r="M269" s="3" t="s">
        <v>610</v>
      </c>
      <c r="N269" s="189">
        <v>43252</v>
      </c>
      <c r="O269" s="19">
        <v>43435</v>
      </c>
      <c r="P269" s="3" t="s">
        <v>39</v>
      </c>
      <c r="Q269" s="3" t="s">
        <v>38</v>
      </c>
      <c r="R269" s="5"/>
      <c r="S269" s="5"/>
      <c r="T269" s="5"/>
    </row>
    <row r="270" spans="1:20" ht="39.75" customHeight="1" x14ac:dyDescent="0.2">
      <c r="A270" s="3">
        <v>248</v>
      </c>
      <c r="B270" s="3" t="s">
        <v>475</v>
      </c>
      <c r="C270" s="3" t="s">
        <v>475</v>
      </c>
      <c r="D270" s="2" t="s">
        <v>633</v>
      </c>
      <c r="E270" s="3" t="s">
        <v>655</v>
      </c>
      <c r="F270" s="14">
        <v>627529.98</v>
      </c>
      <c r="G270" s="3" t="s">
        <v>35</v>
      </c>
      <c r="H270" s="3" t="s">
        <v>32</v>
      </c>
      <c r="I270" s="3">
        <v>876</v>
      </c>
      <c r="J270" s="3" t="s">
        <v>37</v>
      </c>
      <c r="K270" s="3">
        <v>71100000000</v>
      </c>
      <c r="L270" s="182" t="s">
        <v>612</v>
      </c>
      <c r="M270" s="2" t="s">
        <v>616</v>
      </c>
      <c r="N270" s="189">
        <v>43252</v>
      </c>
      <c r="O270" s="19">
        <v>43617</v>
      </c>
      <c r="P270" s="3" t="s">
        <v>39</v>
      </c>
      <c r="Q270" s="3" t="s">
        <v>38</v>
      </c>
      <c r="R270" s="5"/>
      <c r="S270" s="5"/>
      <c r="T270" s="5"/>
    </row>
    <row r="271" spans="1:20" ht="39.75" customHeight="1" x14ac:dyDescent="0.2">
      <c r="A271" s="3">
        <v>249</v>
      </c>
      <c r="B271" s="3" t="s">
        <v>48</v>
      </c>
      <c r="C271" s="3" t="s">
        <v>48</v>
      </c>
      <c r="D271" s="2" t="s">
        <v>671</v>
      </c>
      <c r="E271" s="3" t="s">
        <v>655</v>
      </c>
      <c r="F271" s="14">
        <v>184080</v>
      </c>
      <c r="G271" s="3" t="s">
        <v>35</v>
      </c>
      <c r="H271" s="3" t="s">
        <v>32</v>
      </c>
      <c r="I271" s="3">
        <v>876</v>
      </c>
      <c r="J271" s="3" t="s">
        <v>37</v>
      </c>
      <c r="K271" s="3">
        <v>71100000000</v>
      </c>
      <c r="L271" s="182" t="s">
        <v>612</v>
      </c>
      <c r="M271" s="2" t="s">
        <v>616</v>
      </c>
      <c r="N271" s="189">
        <v>43252</v>
      </c>
      <c r="O271" s="19">
        <v>43617</v>
      </c>
      <c r="P271" s="3" t="s">
        <v>39</v>
      </c>
      <c r="Q271" s="3" t="s">
        <v>38</v>
      </c>
      <c r="R271" s="5"/>
      <c r="S271" s="5"/>
      <c r="T271" s="5"/>
    </row>
    <row r="272" spans="1:20" ht="39.75" customHeight="1" x14ac:dyDescent="0.2">
      <c r="A272" s="3">
        <v>250</v>
      </c>
      <c r="B272" s="3" t="s">
        <v>234</v>
      </c>
      <c r="C272" s="3" t="s">
        <v>234</v>
      </c>
      <c r="D272" s="2" t="s">
        <v>675</v>
      </c>
      <c r="E272" s="3" t="s">
        <v>655</v>
      </c>
      <c r="F272" s="14">
        <v>3700966.16</v>
      </c>
      <c r="G272" s="3" t="s">
        <v>35</v>
      </c>
      <c r="H272" s="3" t="s">
        <v>32</v>
      </c>
      <c r="I272" s="3">
        <v>876</v>
      </c>
      <c r="J272" s="3" t="s">
        <v>37</v>
      </c>
      <c r="K272" s="3">
        <v>71100000000</v>
      </c>
      <c r="L272" s="182" t="s">
        <v>612</v>
      </c>
      <c r="M272" s="2" t="s">
        <v>610</v>
      </c>
      <c r="N272" s="189">
        <v>43252</v>
      </c>
      <c r="O272" s="19">
        <v>43374</v>
      </c>
      <c r="P272" s="2" t="s">
        <v>51</v>
      </c>
      <c r="Q272" s="2" t="s">
        <v>60</v>
      </c>
      <c r="R272" s="5"/>
      <c r="S272" s="5"/>
      <c r="T272" s="5"/>
    </row>
    <row r="273" spans="1:20" ht="39.75" customHeight="1" x14ac:dyDescent="0.2">
      <c r="A273" s="3">
        <v>251</v>
      </c>
      <c r="B273" s="3" t="s">
        <v>234</v>
      </c>
      <c r="C273" s="3" t="s">
        <v>234</v>
      </c>
      <c r="D273" s="3" t="s">
        <v>285</v>
      </c>
      <c r="E273" s="3" t="s">
        <v>655</v>
      </c>
      <c r="F273" s="14">
        <v>29183203.039999999</v>
      </c>
      <c r="G273" s="3" t="s">
        <v>35</v>
      </c>
      <c r="H273" s="3" t="s">
        <v>32</v>
      </c>
      <c r="I273" s="3">
        <v>876</v>
      </c>
      <c r="J273" s="3" t="s">
        <v>37</v>
      </c>
      <c r="K273" s="3">
        <v>71100000000</v>
      </c>
      <c r="L273" s="183" t="s">
        <v>612</v>
      </c>
      <c r="M273" s="3" t="s">
        <v>60</v>
      </c>
      <c r="N273" s="189">
        <v>43252</v>
      </c>
      <c r="O273" s="19">
        <v>43435</v>
      </c>
      <c r="P273" s="3" t="s">
        <v>51</v>
      </c>
      <c r="Q273" s="3" t="s">
        <v>38</v>
      </c>
      <c r="R273" s="5"/>
      <c r="S273" s="5"/>
      <c r="T273" s="5"/>
    </row>
    <row r="274" spans="1:20" ht="51" customHeight="1" x14ac:dyDescent="0.2">
      <c r="A274" s="3">
        <v>252</v>
      </c>
      <c r="B274" s="77" t="s">
        <v>121</v>
      </c>
      <c r="C274" s="11" t="s">
        <v>121</v>
      </c>
      <c r="D274" s="2" t="s">
        <v>676</v>
      </c>
      <c r="E274" s="3" t="s">
        <v>655</v>
      </c>
      <c r="F274" s="14">
        <v>34860000.020000003</v>
      </c>
      <c r="G274" s="3" t="s">
        <v>35</v>
      </c>
      <c r="H274" s="3" t="s">
        <v>32</v>
      </c>
      <c r="I274" s="3">
        <v>876</v>
      </c>
      <c r="J274" s="3" t="s">
        <v>37</v>
      </c>
      <c r="K274" s="3">
        <v>71100000000</v>
      </c>
      <c r="L274" s="182" t="s">
        <v>612</v>
      </c>
      <c r="M274" s="2" t="s">
        <v>616</v>
      </c>
      <c r="N274" s="189">
        <v>43252</v>
      </c>
      <c r="O274" s="19">
        <v>43374</v>
      </c>
      <c r="P274" s="2" t="s">
        <v>106</v>
      </c>
      <c r="Q274" s="2" t="s">
        <v>610</v>
      </c>
      <c r="R274" s="5"/>
      <c r="S274" s="5"/>
      <c r="T274" s="5"/>
    </row>
    <row r="275" spans="1:20" ht="39.75" customHeight="1" x14ac:dyDescent="0.2">
      <c r="A275" s="3">
        <v>253</v>
      </c>
      <c r="B275" s="2" t="s">
        <v>679</v>
      </c>
      <c r="C275" s="2" t="s">
        <v>678</v>
      </c>
      <c r="D275" s="2" t="s">
        <v>677</v>
      </c>
      <c r="E275" s="3" t="s">
        <v>655</v>
      </c>
      <c r="F275" s="14">
        <v>200600</v>
      </c>
      <c r="G275" s="3" t="s">
        <v>35</v>
      </c>
      <c r="H275" s="3" t="s">
        <v>32</v>
      </c>
      <c r="I275" s="3">
        <v>876</v>
      </c>
      <c r="J275" s="3" t="s">
        <v>37</v>
      </c>
      <c r="K275" s="3">
        <v>71100000000</v>
      </c>
      <c r="L275" s="182" t="s">
        <v>612</v>
      </c>
      <c r="M275" s="2" t="s">
        <v>616</v>
      </c>
      <c r="N275" s="189">
        <v>43252</v>
      </c>
      <c r="O275" s="19">
        <v>43344</v>
      </c>
      <c r="P275" s="2" t="s">
        <v>106</v>
      </c>
      <c r="Q275" s="2" t="s">
        <v>610</v>
      </c>
      <c r="R275" s="5"/>
      <c r="S275" s="5"/>
      <c r="T275" s="5"/>
    </row>
    <row r="276" spans="1:20" ht="39.75" customHeight="1" x14ac:dyDescent="0.2">
      <c r="A276" s="3">
        <v>254</v>
      </c>
      <c r="B276" s="2" t="s">
        <v>681</v>
      </c>
      <c r="C276" s="2" t="s">
        <v>681</v>
      </c>
      <c r="D276" s="2" t="s">
        <v>680</v>
      </c>
      <c r="E276" s="3" t="s">
        <v>655</v>
      </c>
      <c r="F276" s="14">
        <v>3057830.58</v>
      </c>
      <c r="G276" s="3" t="s">
        <v>35</v>
      </c>
      <c r="H276" s="3" t="s">
        <v>32</v>
      </c>
      <c r="I276" s="3">
        <v>876</v>
      </c>
      <c r="J276" s="3" t="s">
        <v>37</v>
      </c>
      <c r="K276" s="3">
        <v>71100000000</v>
      </c>
      <c r="L276" s="182" t="s">
        <v>612</v>
      </c>
      <c r="M276" s="2" t="s">
        <v>616</v>
      </c>
      <c r="N276" s="189">
        <v>43252</v>
      </c>
      <c r="O276" s="19">
        <v>44348</v>
      </c>
      <c r="P276" s="3" t="s">
        <v>39</v>
      </c>
      <c r="Q276" s="3" t="s">
        <v>38</v>
      </c>
      <c r="R276" s="5"/>
      <c r="S276" s="5"/>
      <c r="T276" s="5"/>
    </row>
    <row r="277" spans="1:20" ht="39.75" customHeight="1" x14ac:dyDescent="0.2">
      <c r="A277" s="80">
        <v>255</v>
      </c>
      <c r="B277" s="3" t="s">
        <v>234</v>
      </c>
      <c r="C277" s="3" t="s">
        <v>234</v>
      </c>
      <c r="D277" s="82" t="s">
        <v>682</v>
      </c>
      <c r="E277" s="3" t="s">
        <v>655</v>
      </c>
      <c r="F277" s="81">
        <v>2102030.7599999998</v>
      </c>
      <c r="G277" s="3" t="s">
        <v>35</v>
      </c>
      <c r="H277" s="3" t="s">
        <v>32</v>
      </c>
      <c r="I277" s="3">
        <v>876</v>
      </c>
      <c r="J277" s="3" t="s">
        <v>37</v>
      </c>
      <c r="K277" s="3">
        <v>71100000000</v>
      </c>
      <c r="L277" s="182" t="s">
        <v>612</v>
      </c>
      <c r="M277" s="2" t="s">
        <v>610</v>
      </c>
      <c r="N277" s="189">
        <v>43252</v>
      </c>
      <c r="O277" s="19">
        <v>43435</v>
      </c>
      <c r="P277" s="3" t="s">
        <v>39</v>
      </c>
      <c r="Q277" s="3" t="s">
        <v>38</v>
      </c>
      <c r="R277" s="5"/>
      <c r="S277" s="5"/>
      <c r="T277" s="5"/>
    </row>
    <row r="278" spans="1:20" ht="39.75" customHeight="1" x14ac:dyDescent="0.2">
      <c r="A278" s="3">
        <v>256</v>
      </c>
      <c r="B278" s="3" t="s">
        <v>187</v>
      </c>
      <c r="C278" s="3" t="s">
        <v>187</v>
      </c>
      <c r="D278" s="3" t="s">
        <v>360</v>
      </c>
      <c r="E278" s="3" t="s">
        <v>655</v>
      </c>
      <c r="F278" s="13">
        <v>900000</v>
      </c>
      <c r="G278" s="3" t="s">
        <v>35</v>
      </c>
      <c r="H278" s="3" t="s">
        <v>32</v>
      </c>
      <c r="I278" s="3">
        <v>876</v>
      </c>
      <c r="J278" s="3" t="s">
        <v>37</v>
      </c>
      <c r="K278" s="3">
        <v>71100000000</v>
      </c>
      <c r="L278" s="182" t="s">
        <v>612</v>
      </c>
      <c r="M278" s="3" t="s">
        <v>38</v>
      </c>
      <c r="N278" s="189">
        <v>43252</v>
      </c>
      <c r="O278" s="19">
        <v>43435</v>
      </c>
      <c r="P278" s="3" t="s">
        <v>51</v>
      </c>
      <c r="Q278" s="3" t="s">
        <v>60</v>
      </c>
      <c r="R278" s="5"/>
      <c r="S278" s="5"/>
      <c r="T278" s="5"/>
    </row>
    <row r="279" spans="1:20" ht="39.75" customHeight="1" x14ac:dyDescent="0.2">
      <c r="A279" s="3">
        <v>257</v>
      </c>
      <c r="B279" s="3" t="s">
        <v>356</v>
      </c>
      <c r="C279" s="3" t="s">
        <v>356</v>
      </c>
      <c r="D279" s="3" t="s">
        <v>683</v>
      </c>
      <c r="E279" s="3" t="s">
        <v>655</v>
      </c>
      <c r="F279" s="13">
        <v>2672652</v>
      </c>
      <c r="G279" s="3" t="s">
        <v>35</v>
      </c>
      <c r="H279" s="3" t="s">
        <v>32</v>
      </c>
      <c r="I279" s="3">
        <v>876</v>
      </c>
      <c r="J279" s="3" t="s">
        <v>37</v>
      </c>
      <c r="K279" s="3">
        <v>71100000000</v>
      </c>
      <c r="L279" s="182" t="s">
        <v>612</v>
      </c>
      <c r="M279" s="2" t="s">
        <v>38</v>
      </c>
      <c r="N279" s="189">
        <v>43252</v>
      </c>
      <c r="O279" s="19">
        <v>43282</v>
      </c>
      <c r="P279" s="3" t="s">
        <v>39</v>
      </c>
      <c r="Q279" s="3" t="s">
        <v>38</v>
      </c>
      <c r="R279" s="5"/>
      <c r="S279" s="5"/>
      <c r="T279" s="5"/>
    </row>
    <row r="280" spans="1:20" ht="39.75" customHeight="1" x14ac:dyDescent="0.2">
      <c r="A280" s="3">
        <v>258</v>
      </c>
      <c r="B280" s="3" t="s">
        <v>356</v>
      </c>
      <c r="C280" s="3" t="s">
        <v>356</v>
      </c>
      <c r="D280" s="3" t="s">
        <v>684</v>
      </c>
      <c r="E280" s="3" t="s">
        <v>655</v>
      </c>
      <c r="F280" s="13">
        <v>7538355.6600000001</v>
      </c>
      <c r="G280" s="3" t="s">
        <v>35</v>
      </c>
      <c r="H280" s="3" t="s">
        <v>32</v>
      </c>
      <c r="I280" s="3">
        <v>876</v>
      </c>
      <c r="J280" s="3" t="s">
        <v>37</v>
      </c>
      <c r="K280" s="3">
        <v>71100000000</v>
      </c>
      <c r="L280" s="182" t="s">
        <v>612</v>
      </c>
      <c r="M280" s="2" t="s">
        <v>38</v>
      </c>
      <c r="N280" s="189">
        <v>43252</v>
      </c>
      <c r="O280" s="19">
        <v>43282</v>
      </c>
      <c r="P280" s="2" t="s">
        <v>39</v>
      </c>
      <c r="Q280" s="3" t="s">
        <v>38</v>
      </c>
      <c r="R280" s="5"/>
      <c r="S280" s="5"/>
      <c r="T280" s="5"/>
    </row>
    <row r="281" spans="1:20" ht="39.75" customHeight="1" x14ac:dyDescent="0.2">
      <c r="A281" s="3">
        <v>259</v>
      </c>
      <c r="B281" s="2" t="s">
        <v>638</v>
      </c>
      <c r="C281" s="2" t="s">
        <v>638</v>
      </c>
      <c r="D281" s="2" t="s">
        <v>685</v>
      </c>
      <c r="E281" s="3" t="s">
        <v>655</v>
      </c>
      <c r="F281" s="13">
        <v>297583.02</v>
      </c>
      <c r="G281" s="3" t="s">
        <v>35</v>
      </c>
      <c r="H281" s="3" t="s">
        <v>32</v>
      </c>
      <c r="I281" s="3">
        <v>876</v>
      </c>
      <c r="J281" s="3" t="s">
        <v>37</v>
      </c>
      <c r="K281" s="3">
        <v>71100000000</v>
      </c>
      <c r="L281" s="182" t="s">
        <v>612</v>
      </c>
      <c r="M281" s="2" t="s">
        <v>38</v>
      </c>
      <c r="N281" s="189">
        <v>43282</v>
      </c>
      <c r="O281" s="19">
        <v>43435</v>
      </c>
      <c r="P281" s="3" t="s">
        <v>39</v>
      </c>
      <c r="Q281" s="3" t="s">
        <v>38</v>
      </c>
      <c r="R281" s="5"/>
      <c r="S281" s="5"/>
      <c r="T281" s="5"/>
    </row>
    <row r="282" spans="1:20" ht="39.75" customHeight="1" x14ac:dyDescent="0.2">
      <c r="A282" s="3">
        <v>260</v>
      </c>
      <c r="B282" s="3" t="s">
        <v>234</v>
      </c>
      <c r="C282" s="3" t="s">
        <v>234</v>
      </c>
      <c r="D282" s="3" t="s">
        <v>686</v>
      </c>
      <c r="E282" s="3" t="s">
        <v>655</v>
      </c>
      <c r="F282" s="13">
        <v>3289745.6</v>
      </c>
      <c r="G282" s="3" t="s">
        <v>35</v>
      </c>
      <c r="H282" s="3" t="s">
        <v>32</v>
      </c>
      <c r="I282" s="3">
        <v>876</v>
      </c>
      <c r="J282" s="3" t="s">
        <v>37</v>
      </c>
      <c r="K282" s="3">
        <v>71100000000</v>
      </c>
      <c r="L282" s="182" t="s">
        <v>612</v>
      </c>
      <c r="M282" s="2" t="s">
        <v>60</v>
      </c>
      <c r="N282" s="189">
        <v>43282</v>
      </c>
      <c r="O282" s="19">
        <v>43435</v>
      </c>
      <c r="P282" s="3" t="s">
        <v>39</v>
      </c>
      <c r="Q282" s="3" t="s">
        <v>38</v>
      </c>
      <c r="R282" s="5"/>
      <c r="S282" s="5"/>
      <c r="T282" s="5"/>
    </row>
    <row r="283" spans="1:20" ht="39.75" customHeight="1" x14ac:dyDescent="0.2">
      <c r="A283" s="3">
        <v>261</v>
      </c>
      <c r="B283" s="3" t="s">
        <v>121</v>
      </c>
      <c r="C283" s="3" t="s">
        <v>121</v>
      </c>
      <c r="D283" s="2" t="s">
        <v>687</v>
      </c>
      <c r="E283" s="3" t="s">
        <v>655</v>
      </c>
      <c r="F283" s="13">
        <v>396460.94</v>
      </c>
      <c r="G283" s="3" t="s">
        <v>35</v>
      </c>
      <c r="H283" s="3" t="s">
        <v>32</v>
      </c>
      <c r="I283" s="3">
        <v>876</v>
      </c>
      <c r="J283" s="3" t="s">
        <v>37</v>
      </c>
      <c r="K283" s="3">
        <v>71100000000</v>
      </c>
      <c r="L283" s="182" t="s">
        <v>612</v>
      </c>
      <c r="M283" s="2" t="s">
        <v>38</v>
      </c>
      <c r="N283" s="189">
        <v>43322</v>
      </c>
      <c r="O283" s="19">
        <v>43405</v>
      </c>
      <c r="P283" s="2" t="s">
        <v>704</v>
      </c>
      <c r="Q283" s="2" t="s">
        <v>610</v>
      </c>
      <c r="R283" s="5"/>
      <c r="S283" s="5"/>
      <c r="T283" s="5"/>
    </row>
    <row r="284" spans="1:20" ht="39.75" customHeight="1" x14ac:dyDescent="0.2">
      <c r="A284" s="3">
        <v>262</v>
      </c>
      <c r="B284" s="3" t="s">
        <v>154</v>
      </c>
      <c r="C284" s="3" t="s">
        <v>154</v>
      </c>
      <c r="D284" s="3" t="s">
        <v>688</v>
      </c>
      <c r="E284" s="3" t="s">
        <v>655</v>
      </c>
      <c r="F284" s="13">
        <v>696202.36</v>
      </c>
      <c r="G284" s="3" t="s">
        <v>35</v>
      </c>
      <c r="H284" s="3" t="s">
        <v>32</v>
      </c>
      <c r="I284" s="3">
        <v>876</v>
      </c>
      <c r="J284" s="3" t="s">
        <v>37</v>
      </c>
      <c r="K284" s="3">
        <v>71100000000</v>
      </c>
      <c r="L284" s="182" t="s">
        <v>612</v>
      </c>
      <c r="M284" s="2" t="s">
        <v>38</v>
      </c>
      <c r="N284" s="189">
        <v>43282</v>
      </c>
      <c r="O284" s="19">
        <v>43405</v>
      </c>
      <c r="P284" s="3" t="s">
        <v>39</v>
      </c>
      <c r="Q284" s="3" t="s">
        <v>38</v>
      </c>
      <c r="R284" s="5"/>
      <c r="S284" s="5"/>
      <c r="T284" s="5"/>
    </row>
    <row r="285" spans="1:20" ht="39.75" customHeight="1" x14ac:dyDescent="0.2">
      <c r="A285" s="3">
        <v>263</v>
      </c>
      <c r="B285" s="3" t="s">
        <v>690</v>
      </c>
      <c r="C285" s="3" t="s">
        <v>690</v>
      </c>
      <c r="D285" s="2" t="s">
        <v>689</v>
      </c>
      <c r="E285" s="3" t="s">
        <v>655</v>
      </c>
      <c r="F285" s="14">
        <v>697484.22</v>
      </c>
      <c r="G285" s="3" t="s">
        <v>35</v>
      </c>
      <c r="H285" s="3" t="s">
        <v>32</v>
      </c>
      <c r="I285" s="3">
        <v>876</v>
      </c>
      <c r="J285" s="3" t="s">
        <v>37</v>
      </c>
      <c r="K285" s="3">
        <v>71100000000</v>
      </c>
      <c r="L285" s="182" t="s">
        <v>612</v>
      </c>
      <c r="M285" s="2" t="s">
        <v>38</v>
      </c>
      <c r="N285" s="189">
        <v>43282</v>
      </c>
      <c r="O285" s="19">
        <v>43405</v>
      </c>
      <c r="P285" s="3" t="s">
        <v>51</v>
      </c>
      <c r="Q285" s="3" t="s">
        <v>38</v>
      </c>
      <c r="R285" s="5"/>
      <c r="S285" s="5"/>
      <c r="T285" s="5"/>
    </row>
    <row r="286" spans="1:20" ht="39.75" customHeight="1" x14ac:dyDescent="0.2">
      <c r="A286" s="80">
        <v>264</v>
      </c>
      <c r="B286" s="77" t="s">
        <v>121</v>
      </c>
      <c r="C286" s="11" t="s">
        <v>121</v>
      </c>
      <c r="D286" s="2" t="s">
        <v>666</v>
      </c>
      <c r="E286" s="3" t="s">
        <v>655</v>
      </c>
      <c r="F286" s="14">
        <f>18446820.26*1.18</f>
        <v>21767247.906800002</v>
      </c>
      <c r="G286" s="3" t="s">
        <v>35</v>
      </c>
      <c r="H286" s="3" t="s">
        <v>32</v>
      </c>
      <c r="I286" s="43">
        <v>876</v>
      </c>
      <c r="J286" s="3" t="s">
        <v>37</v>
      </c>
      <c r="K286" s="3">
        <v>71100000000</v>
      </c>
      <c r="L286" s="182" t="s">
        <v>612</v>
      </c>
      <c r="M286" s="2" t="s">
        <v>616</v>
      </c>
      <c r="N286" s="189">
        <v>43282</v>
      </c>
      <c r="O286" s="19">
        <v>43435</v>
      </c>
      <c r="P286" s="2" t="s">
        <v>106</v>
      </c>
      <c r="Q286" s="2" t="s">
        <v>610</v>
      </c>
      <c r="R286" s="5"/>
      <c r="S286" s="5"/>
      <c r="T286" s="5"/>
    </row>
    <row r="287" spans="1:20" ht="39.75" customHeight="1" x14ac:dyDescent="0.2">
      <c r="A287" s="3">
        <v>265</v>
      </c>
      <c r="B287" s="77" t="s">
        <v>121</v>
      </c>
      <c r="C287" s="11" t="s">
        <v>121</v>
      </c>
      <c r="D287" s="2" t="s">
        <v>691</v>
      </c>
      <c r="E287" s="3" t="s">
        <v>655</v>
      </c>
      <c r="F287" s="14">
        <f>2876272*1.18</f>
        <v>3394000.96</v>
      </c>
      <c r="G287" s="3" t="s">
        <v>35</v>
      </c>
      <c r="H287" s="3" t="s">
        <v>32</v>
      </c>
      <c r="I287" s="43">
        <v>876</v>
      </c>
      <c r="J287" s="3" t="s">
        <v>37</v>
      </c>
      <c r="K287" s="3">
        <v>71100000000</v>
      </c>
      <c r="L287" s="182" t="s">
        <v>612</v>
      </c>
      <c r="M287" s="2" t="s">
        <v>616</v>
      </c>
      <c r="N287" s="189">
        <v>43282</v>
      </c>
      <c r="O287" s="19">
        <v>43435</v>
      </c>
      <c r="P287" s="2" t="s">
        <v>106</v>
      </c>
      <c r="Q287" s="2" t="s">
        <v>610</v>
      </c>
      <c r="R287" s="5"/>
      <c r="S287" s="5"/>
      <c r="T287" s="5"/>
    </row>
    <row r="288" spans="1:20" ht="39.75" customHeight="1" x14ac:dyDescent="0.2">
      <c r="A288" s="80">
        <v>266</v>
      </c>
      <c r="B288" s="77" t="s">
        <v>121</v>
      </c>
      <c r="C288" s="11" t="s">
        <v>121</v>
      </c>
      <c r="D288" s="2" t="s">
        <v>666</v>
      </c>
      <c r="E288" s="3" t="s">
        <v>655</v>
      </c>
      <c r="F288" s="14">
        <f>(2847395+8315614.5+57034+114069+456772)*1.18</f>
        <v>13913243.709999999</v>
      </c>
      <c r="G288" s="3" t="s">
        <v>35</v>
      </c>
      <c r="H288" s="3" t="s">
        <v>32</v>
      </c>
      <c r="I288" s="43">
        <v>876</v>
      </c>
      <c r="J288" s="3" t="s">
        <v>37</v>
      </c>
      <c r="K288" s="3">
        <v>71100000000</v>
      </c>
      <c r="L288" s="182" t="s">
        <v>612</v>
      </c>
      <c r="M288" s="2" t="s">
        <v>616</v>
      </c>
      <c r="N288" s="189">
        <v>43282</v>
      </c>
      <c r="O288" s="19">
        <v>43435</v>
      </c>
      <c r="P288" s="2" t="s">
        <v>106</v>
      </c>
      <c r="Q288" s="2" t="s">
        <v>610</v>
      </c>
      <c r="R288" s="5"/>
      <c r="S288" s="5"/>
      <c r="T288" s="5"/>
    </row>
    <row r="289" spans="1:20" ht="39.75" customHeight="1" x14ac:dyDescent="0.2">
      <c r="A289" s="3">
        <v>267</v>
      </c>
      <c r="B289" s="77" t="s">
        <v>121</v>
      </c>
      <c r="C289" s="11" t="s">
        <v>121</v>
      </c>
      <c r="D289" s="2" t="s">
        <v>666</v>
      </c>
      <c r="E289" s="3" t="s">
        <v>655</v>
      </c>
      <c r="F289" s="14">
        <f>(10610432+9950633)*1.18</f>
        <v>24262056.699999999</v>
      </c>
      <c r="G289" s="3" t="s">
        <v>35</v>
      </c>
      <c r="H289" s="3" t="s">
        <v>32</v>
      </c>
      <c r="I289" s="43">
        <v>876</v>
      </c>
      <c r="J289" s="3" t="s">
        <v>37</v>
      </c>
      <c r="K289" s="3">
        <v>71100000000</v>
      </c>
      <c r="L289" s="182" t="s">
        <v>612</v>
      </c>
      <c r="M289" s="2" t="s">
        <v>616</v>
      </c>
      <c r="N289" s="189">
        <v>43282</v>
      </c>
      <c r="O289" s="19">
        <v>43435</v>
      </c>
      <c r="P289" s="2" t="s">
        <v>106</v>
      </c>
      <c r="Q289" s="2" t="s">
        <v>610</v>
      </c>
      <c r="R289" s="5"/>
      <c r="S289" s="5"/>
      <c r="T289" s="5"/>
    </row>
    <row r="290" spans="1:20" ht="39.75" customHeight="1" x14ac:dyDescent="0.2">
      <c r="A290" s="80">
        <v>268</v>
      </c>
      <c r="B290" s="77" t="s">
        <v>121</v>
      </c>
      <c r="C290" s="11" t="s">
        <v>121</v>
      </c>
      <c r="D290" s="2" t="s">
        <v>666</v>
      </c>
      <c r="E290" s="3" t="s">
        <v>655</v>
      </c>
      <c r="F290" s="14">
        <f>13197667.96*1.18</f>
        <v>15573248.1928</v>
      </c>
      <c r="G290" s="3" t="s">
        <v>35</v>
      </c>
      <c r="H290" s="3" t="s">
        <v>32</v>
      </c>
      <c r="I290" s="43">
        <v>876</v>
      </c>
      <c r="J290" s="3" t="s">
        <v>37</v>
      </c>
      <c r="K290" s="3">
        <v>71100000000</v>
      </c>
      <c r="L290" s="182" t="s">
        <v>612</v>
      </c>
      <c r="M290" s="2" t="s">
        <v>616</v>
      </c>
      <c r="N290" s="189">
        <v>43282</v>
      </c>
      <c r="O290" s="19">
        <v>43435</v>
      </c>
      <c r="P290" s="2" t="s">
        <v>106</v>
      </c>
      <c r="Q290" s="2" t="s">
        <v>610</v>
      </c>
      <c r="R290" s="5"/>
      <c r="S290" s="5"/>
      <c r="T290" s="5"/>
    </row>
    <row r="291" spans="1:20" ht="39.75" customHeight="1" x14ac:dyDescent="0.2">
      <c r="A291" s="3">
        <v>269</v>
      </c>
      <c r="B291" s="77" t="s">
        <v>121</v>
      </c>
      <c r="C291" s="11" t="s">
        <v>121</v>
      </c>
      <c r="D291" s="2" t="s">
        <v>666</v>
      </c>
      <c r="E291" s="3" t="s">
        <v>655</v>
      </c>
      <c r="F291" s="14">
        <f>18600000*1.18</f>
        <v>21948000</v>
      </c>
      <c r="G291" s="3" t="s">
        <v>35</v>
      </c>
      <c r="H291" s="3" t="s">
        <v>32</v>
      </c>
      <c r="I291" s="43">
        <v>876</v>
      </c>
      <c r="J291" s="3" t="s">
        <v>37</v>
      </c>
      <c r="K291" s="3">
        <v>71100000000</v>
      </c>
      <c r="L291" s="182" t="s">
        <v>612</v>
      </c>
      <c r="M291" s="2" t="s">
        <v>616</v>
      </c>
      <c r="N291" s="189">
        <v>43282</v>
      </c>
      <c r="O291" s="19">
        <v>43435</v>
      </c>
      <c r="P291" s="2" t="s">
        <v>106</v>
      </c>
      <c r="Q291" s="2" t="s">
        <v>610</v>
      </c>
      <c r="R291" s="5"/>
      <c r="S291" s="5"/>
      <c r="T291" s="5"/>
    </row>
    <row r="292" spans="1:20" ht="39.75" customHeight="1" x14ac:dyDescent="0.2">
      <c r="A292" s="3">
        <v>270</v>
      </c>
      <c r="B292" s="77" t="s">
        <v>121</v>
      </c>
      <c r="C292" s="11" t="s">
        <v>121</v>
      </c>
      <c r="D292" s="2" t="s">
        <v>666</v>
      </c>
      <c r="E292" s="3" t="s">
        <v>655</v>
      </c>
      <c r="F292" s="14">
        <f>9720244.78*1.18</f>
        <v>11469888.840399999</v>
      </c>
      <c r="G292" s="3" t="s">
        <v>35</v>
      </c>
      <c r="H292" s="3" t="s">
        <v>32</v>
      </c>
      <c r="I292" s="43">
        <v>876</v>
      </c>
      <c r="J292" s="3" t="s">
        <v>37</v>
      </c>
      <c r="K292" s="3">
        <v>71100000000</v>
      </c>
      <c r="L292" s="182" t="s">
        <v>612</v>
      </c>
      <c r="M292" s="2" t="s">
        <v>616</v>
      </c>
      <c r="N292" s="189">
        <v>43282</v>
      </c>
      <c r="O292" s="19">
        <v>43435</v>
      </c>
      <c r="P292" s="2" t="s">
        <v>106</v>
      </c>
      <c r="Q292" s="2" t="s">
        <v>610</v>
      </c>
      <c r="R292" s="5"/>
      <c r="S292" s="5"/>
      <c r="T292" s="5"/>
    </row>
    <row r="293" spans="1:20" ht="39.75" customHeight="1" x14ac:dyDescent="0.2">
      <c r="A293" s="3">
        <v>271</v>
      </c>
      <c r="B293" s="77" t="s">
        <v>121</v>
      </c>
      <c r="C293" s="11" t="s">
        <v>121</v>
      </c>
      <c r="D293" s="2" t="s">
        <v>666</v>
      </c>
      <c r="E293" s="3" t="s">
        <v>655</v>
      </c>
      <c r="F293" s="14">
        <f>7747693.44*1.18</f>
        <v>9142278.2591999993</v>
      </c>
      <c r="G293" s="3" t="s">
        <v>35</v>
      </c>
      <c r="H293" s="3" t="s">
        <v>32</v>
      </c>
      <c r="I293" s="43">
        <v>876</v>
      </c>
      <c r="J293" s="3" t="s">
        <v>37</v>
      </c>
      <c r="K293" s="3">
        <v>71100000000</v>
      </c>
      <c r="L293" s="182" t="s">
        <v>612</v>
      </c>
      <c r="M293" s="2" t="s">
        <v>616</v>
      </c>
      <c r="N293" s="189">
        <v>43282</v>
      </c>
      <c r="O293" s="19">
        <v>43435</v>
      </c>
      <c r="P293" s="2" t="s">
        <v>106</v>
      </c>
      <c r="Q293" s="2" t="s">
        <v>610</v>
      </c>
      <c r="R293" s="5"/>
      <c r="S293" s="5"/>
      <c r="T293" s="5"/>
    </row>
    <row r="294" spans="1:20" ht="39.75" customHeight="1" x14ac:dyDescent="0.2">
      <c r="A294" s="3">
        <v>272</v>
      </c>
      <c r="B294" s="77" t="s">
        <v>121</v>
      </c>
      <c r="C294" s="11" t="s">
        <v>121</v>
      </c>
      <c r="D294" s="2" t="s">
        <v>666</v>
      </c>
      <c r="E294" s="3" t="s">
        <v>655</v>
      </c>
      <c r="F294" s="14">
        <f>4586530.9*1.18</f>
        <v>5412106.4620000003</v>
      </c>
      <c r="G294" s="3" t="s">
        <v>35</v>
      </c>
      <c r="H294" s="3" t="s">
        <v>32</v>
      </c>
      <c r="I294" s="43">
        <v>876</v>
      </c>
      <c r="J294" s="3" t="s">
        <v>37</v>
      </c>
      <c r="K294" s="3">
        <v>71100000000</v>
      </c>
      <c r="L294" s="182" t="s">
        <v>612</v>
      </c>
      <c r="M294" s="2" t="s">
        <v>616</v>
      </c>
      <c r="N294" s="189">
        <v>43282</v>
      </c>
      <c r="O294" s="19">
        <v>43435</v>
      </c>
      <c r="P294" s="2" t="s">
        <v>106</v>
      </c>
      <c r="Q294" s="2" t="s">
        <v>610</v>
      </c>
      <c r="R294" s="5"/>
      <c r="S294" s="5"/>
      <c r="T294" s="5"/>
    </row>
    <row r="295" spans="1:20" ht="38.25" x14ac:dyDescent="0.2">
      <c r="A295" s="3">
        <v>273</v>
      </c>
      <c r="B295" s="3" t="s">
        <v>234</v>
      </c>
      <c r="C295" s="3" t="s">
        <v>234</v>
      </c>
      <c r="D295" s="2" t="s">
        <v>692</v>
      </c>
      <c r="E295" s="3" t="s">
        <v>655</v>
      </c>
      <c r="F295" s="14">
        <v>4712863.3600000003</v>
      </c>
      <c r="G295" s="3" t="s">
        <v>35</v>
      </c>
      <c r="H295" s="3" t="s">
        <v>32</v>
      </c>
      <c r="I295" s="3">
        <v>876</v>
      </c>
      <c r="J295" s="3" t="s">
        <v>37</v>
      </c>
      <c r="K295" s="3">
        <v>71100000000</v>
      </c>
      <c r="L295" s="182" t="s">
        <v>612</v>
      </c>
      <c r="M295" s="2" t="s">
        <v>610</v>
      </c>
      <c r="N295" s="189">
        <v>43296</v>
      </c>
      <c r="O295" s="19">
        <v>43435</v>
      </c>
      <c r="P295" s="3" t="s">
        <v>51</v>
      </c>
      <c r="Q295" s="2" t="s">
        <v>610</v>
      </c>
    </row>
    <row r="296" spans="1:20" ht="38.25" x14ac:dyDescent="0.2">
      <c r="A296" s="10">
        <v>274</v>
      </c>
      <c r="B296" s="77" t="s">
        <v>121</v>
      </c>
      <c r="C296" s="11" t="s">
        <v>121</v>
      </c>
      <c r="D296" s="18" t="s">
        <v>666</v>
      </c>
      <c r="E296" s="10" t="s">
        <v>655</v>
      </c>
      <c r="F296" s="84">
        <v>22867252.539999999</v>
      </c>
      <c r="G296" s="10" t="s">
        <v>35</v>
      </c>
      <c r="H296" s="10" t="s">
        <v>32</v>
      </c>
      <c r="I296" s="10">
        <v>876</v>
      </c>
      <c r="J296" s="10" t="s">
        <v>37</v>
      </c>
      <c r="K296" s="10">
        <v>71100000001</v>
      </c>
      <c r="L296" s="183" t="s">
        <v>612</v>
      </c>
      <c r="M296" s="2" t="s">
        <v>616</v>
      </c>
      <c r="N296" s="190">
        <v>43296</v>
      </c>
      <c r="O296" s="20">
        <v>43435</v>
      </c>
      <c r="P296" s="10" t="s">
        <v>106</v>
      </c>
      <c r="Q296" s="18" t="s">
        <v>610</v>
      </c>
    </row>
    <row r="297" spans="1:20" ht="38.25" x14ac:dyDescent="0.2">
      <c r="A297" s="10">
        <v>275</v>
      </c>
      <c r="B297" s="3" t="s">
        <v>234</v>
      </c>
      <c r="C297" s="10" t="s">
        <v>234</v>
      </c>
      <c r="D297" s="18" t="s">
        <v>693</v>
      </c>
      <c r="E297" s="10" t="s">
        <v>655</v>
      </c>
      <c r="F297" s="84">
        <v>4061904.56</v>
      </c>
      <c r="G297" s="10" t="s">
        <v>35</v>
      </c>
      <c r="H297" s="10" t="s">
        <v>32</v>
      </c>
      <c r="I297" s="10">
        <v>876</v>
      </c>
      <c r="J297" s="10" t="s">
        <v>37</v>
      </c>
      <c r="K297" s="10">
        <v>71100000001</v>
      </c>
      <c r="L297" s="183" t="s">
        <v>612</v>
      </c>
      <c r="M297" s="2" t="s">
        <v>610</v>
      </c>
      <c r="N297" s="190">
        <v>43296</v>
      </c>
      <c r="O297" s="20">
        <v>43435</v>
      </c>
      <c r="P297" s="10" t="s">
        <v>51</v>
      </c>
      <c r="Q297" s="18" t="s">
        <v>610</v>
      </c>
    </row>
    <row r="298" spans="1:20" ht="38.25" x14ac:dyDescent="0.2">
      <c r="A298" s="3">
        <v>276</v>
      </c>
      <c r="B298" s="3" t="s">
        <v>234</v>
      </c>
      <c r="C298" s="3" t="s">
        <v>234</v>
      </c>
      <c r="D298" s="2" t="s">
        <v>694</v>
      </c>
      <c r="E298" s="3" t="s">
        <v>655</v>
      </c>
      <c r="F298" s="14">
        <v>4732572.9000000004</v>
      </c>
      <c r="G298" s="3" t="s">
        <v>35</v>
      </c>
      <c r="H298" s="3" t="s">
        <v>32</v>
      </c>
      <c r="I298" s="3">
        <v>876</v>
      </c>
      <c r="J298" s="3" t="s">
        <v>37</v>
      </c>
      <c r="K298" s="3">
        <v>71100000002</v>
      </c>
      <c r="L298" s="182" t="s">
        <v>612</v>
      </c>
      <c r="M298" s="2" t="s">
        <v>610</v>
      </c>
      <c r="N298" s="189">
        <v>43296</v>
      </c>
      <c r="O298" s="19">
        <v>43435</v>
      </c>
      <c r="P298" s="3" t="s">
        <v>51</v>
      </c>
      <c r="Q298" s="2" t="s">
        <v>610</v>
      </c>
    </row>
    <row r="299" spans="1:20" ht="64.5" customHeight="1" x14ac:dyDescent="0.2">
      <c r="A299" s="3">
        <v>277</v>
      </c>
      <c r="B299" s="3" t="s">
        <v>154</v>
      </c>
      <c r="C299" s="3" t="s">
        <v>154</v>
      </c>
      <c r="D299" s="2" t="s">
        <v>696</v>
      </c>
      <c r="E299" s="3" t="s">
        <v>655</v>
      </c>
      <c r="F299" s="14">
        <v>13004403.58</v>
      </c>
      <c r="G299" s="3" t="s">
        <v>35</v>
      </c>
      <c r="H299" s="3" t="s">
        <v>32</v>
      </c>
      <c r="I299" s="3">
        <v>876</v>
      </c>
      <c r="J299" s="3" t="s">
        <v>37</v>
      </c>
      <c r="K299" s="3">
        <v>71100000002</v>
      </c>
      <c r="L299" s="182" t="s">
        <v>612</v>
      </c>
      <c r="M299" s="2" t="s">
        <v>616</v>
      </c>
      <c r="N299" s="189">
        <v>43313</v>
      </c>
      <c r="O299" s="19">
        <v>43435</v>
      </c>
      <c r="P299" s="2" t="s">
        <v>39</v>
      </c>
      <c r="Q299" s="2" t="s">
        <v>610</v>
      </c>
      <c r="R299" s="5"/>
      <c r="S299" s="5"/>
      <c r="T299" s="5"/>
    </row>
    <row r="300" spans="1:20" ht="39.75" customHeight="1" x14ac:dyDescent="0.2">
      <c r="A300" s="3">
        <v>278</v>
      </c>
      <c r="B300" s="3" t="s">
        <v>154</v>
      </c>
      <c r="C300" s="3" t="s">
        <v>154</v>
      </c>
      <c r="D300" s="2" t="s">
        <v>697</v>
      </c>
      <c r="E300" s="3" t="s">
        <v>655</v>
      </c>
      <c r="F300" s="14">
        <f>4664261*1.18</f>
        <v>5503827.9799999995</v>
      </c>
      <c r="G300" s="3" t="s">
        <v>35</v>
      </c>
      <c r="H300" s="3" t="s">
        <v>32</v>
      </c>
      <c r="I300" s="3">
        <v>876</v>
      </c>
      <c r="J300" s="3" t="s">
        <v>37</v>
      </c>
      <c r="K300" s="3">
        <v>71100000002</v>
      </c>
      <c r="L300" s="182" t="s">
        <v>612</v>
      </c>
      <c r="M300" s="2" t="s">
        <v>616</v>
      </c>
      <c r="N300" s="189">
        <v>43313</v>
      </c>
      <c r="O300" s="19">
        <v>43435</v>
      </c>
      <c r="P300" s="3" t="s">
        <v>51</v>
      </c>
      <c r="Q300" s="2" t="s">
        <v>610</v>
      </c>
      <c r="R300" s="5"/>
      <c r="S300" s="5"/>
      <c r="T300" s="5"/>
    </row>
    <row r="301" spans="1:20" ht="39.75" customHeight="1" x14ac:dyDescent="0.2">
      <c r="A301" s="3">
        <v>279</v>
      </c>
      <c r="B301" s="3" t="s">
        <v>70</v>
      </c>
      <c r="C301" s="3" t="s">
        <v>70</v>
      </c>
      <c r="D301" s="2" t="s">
        <v>698</v>
      </c>
      <c r="E301" s="3" t="s">
        <v>655</v>
      </c>
      <c r="F301" s="14">
        <f>600000*1.18</f>
        <v>708000</v>
      </c>
      <c r="G301" s="3" t="s">
        <v>35</v>
      </c>
      <c r="H301" s="3" t="s">
        <v>32</v>
      </c>
      <c r="I301" s="3">
        <v>876</v>
      </c>
      <c r="J301" s="3" t="s">
        <v>37</v>
      </c>
      <c r="K301" s="3">
        <v>71100000002</v>
      </c>
      <c r="L301" s="182" t="s">
        <v>612</v>
      </c>
      <c r="M301" s="2" t="s">
        <v>616</v>
      </c>
      <c r="N301" s="189">
        <v>43313</v>
      </c>
      <c r="O301" s="19">
        <v>43435</v>
      </c>
      <c r="P301" s="3" t="s">
        <v>710</v>
      </c>
      <c r="Q301" s="2" t="s">
        <v>610</v>
      </c>
      <c r="R301" s="5"/>
      <c r="S301" s="5"/>
      <c r="T301" s="5"/>
    </row>
    <row r="302" spans="1:20" ht="39.75" customHeight="1" x14ac:dyDescent="0.2">
      <c r="A302" s="3">
        <v>280</v>
      </c>
      <c r="B302" s="3" t="s">
        <v>70</v>
      </c>
      <c r="C302" s="3" t="s">
        <v>70</v>
      </c>
      <c r="D302" s="2" t="s">
        <v>699</v>
      </c>
      <c r="E302" s="3" t="s">
        <v>655</v>
      </c>
      <c r="F302" s="14">
        <v>863760</v>
      </c>
      <c r="G302" s="3" t="s">
        <v>35</v>
      </c>
      <c r="H302" s="3" t="s">
        <v>32</v>
      </c>
      <c r="I302" s="3">
        <v>876</v>
      </c>
      <c r="J302" s="3" t="s">
        <v>37</v>
      </c>
      <c r="K302" s="3">
        <v>71100000002</v>
      </c>
      <c r="L302" s="182" t="s">
        <v>612</v>
      </c>
      <c r="M302" s="2" t="s">
        <v>616</v>
      </c>
      <c r="N302" s="189">
        <v>43313</v>
      </c>
      <c r="O302" s="19">
        <v>43435</v>
      </c>
      <c r="P302" s="3" t="s">
        <v>710</v>
      </c>
      <c r="Q302" s="2" t="s">
        <v>610</v>
      </c>
      <c r="R302" s="5"/>
      <c r="S302" s="5"/>
      <c r="T302" s="5"/>
    </row>
    <row r="303" spans="1:20" ht="39.75" customHeight="1" x14ac:dyDescent="0.2">
      <c r="A303" s="3">
        <v>281</v>
      </c>
      <c r="B303" s="3" t="s">
        <v>121</v>
      </c>
      <c r="C303" s="3" t="s">
        <v>121</v>
      </c>
      <c r="D303" s="2" t="s">
        <v>700</v>
      </c>
      <c r="E303" s="3" t="s">
        <v>655</v>
      </c>
      <c r="F303" s="14">
        <v>6986261.9800000004</v>
      </c>
      <c r="G303" s="3" t="s">
        <v>35</v>
      </c>
      <c r="H303" s="3" t="s">
        <v>32</v>
      </c>
      <c r="I303" s="3">
        <v>876</v>
      </c>
      <c r="J303" s="3" t="s">
        <v>37</v>
      </c>
      <c r="K303" s="3">
        <v>71100000002</v>
      </c>
      <c r="L303" s="182" t="s">
        <v>612</v>
      </c>
      <c r="M303" s="2" t="s">
        <v>616</v>
      </c>
      <c r="N303" s="189">
        <v>43313</v>
      </c>
      <c r="O303" s="19">
        <v>43435</v>
      </c>
      <c r="P303" s="3" t="s">
        <v>704</v>
      </c>
      <c r="Q303" s="2" t="s">
        <v>610</v>
      </c>
      <c r="R303" s="5"/>
      <c r="S303" s="5"/>
      <c r="T303" s="5"/>
    </row>
    <row r="304" spans="1:20" ht="39.75" customHeight="1" x14ac:dyDescent="0.2">
      <c r="A304" s="3">
        <v>282</v>
      </c>
      <c r="B304" s="3" t="s">
        <v>121</v>
      </c>
      <c r="C304" s="3" t="s">
        <v>121</v>
      </c>
      <c r="D304" s="2" t="s">
        <v>701</v>
      </c>
      <c r="E304" s="3" t="s">
        <v>655</v>
      </c>
      <c r="F304" s="14">
        <v>3909924.1</v>
      </c>
      <c r="G304" s="3" t="s">
        <v>35</v>
      </c>
      <c r="H304" s="3">
        <v>1</v>
      </c>
      <c r="I304" s="3">
        <v>876</v>
      </c>
      <c r="J304" s="3" t="s">
        <v>37</v>
      </c>
      <c r="K304" s="3">
        <v>71100000002</v>
      </c>
      <c r="L304" s="182" t="s">
        <v>612</v>
      </c>
      <c r="M304" s="2" t="s">
        <v>616</v>
      </c>
      <c r="N304" s="189">
        <v>43313</v>
      </c>
      <c r="O304" s="19">
        <v>43435</v>
      </c>
      <c r="P304" s="3" t="s">
        <v>704</v>
      </c>
      <c r="Q304" s="2" t="s">
        <v>610</v>
      </c>
      <c r="R304" s="5"/>
      <c r="S304" s="5"/>
      <c r="T304" s="5"/>
    </row>
    <row r="305" spans="1:20" ht="39.75" customHeight="1" x14ac:dyDescent="0.2">
      <c r="A305" s="3">
        <v>283</v>
      </c>
      <c r="B305" s="3" t="s">
        <v>234</v>
      </c>
      <c r="C305" s="3" t="s">
        <v>234</v>
      </c>
      <c r="D305" s="2" t="s">
        <v>702</v>
      </c>
      <c r="E305" s="3" t="s">
        <v>655</v>
      </c>
      <c r="F305" s="14">
        <f>3675825.08*2</f>
        <v>7351650.1600000001</v>
      </c>
      <c r="G305" s="3" t="s">
        <v>35</v>
      </c>
      <c r="H305" s="3" t="s">
        <v>32</v>
      </c>
      <c r="I305" s="3">
        <v>876</v>
      </c>
      <c r="J305" s="3" t="s">
        <v>37</v>
      </c>
      <c r="K305" s="3">
        <v>71100000002</v>
      </c>
      <c r="L305" s="182" t="s">
        <v>612</v>
      </c>
      <c r="M305" s="2" t="s">
        <v>610</v>
      </c>
      <c r="N305" s="189">
        <v>43313</v>
      </c>
      <c r="O305" s="19">
        <v>43435</v>
      </c>
      <c r="P305" s="3" t="s">
        <v>710</v>
      </c>
      <c r="Q305" s="2" t="s">
        <v>610</v>
      </c>
      <c r="R305" s="5"/>
      <c r="S305" s="5"/>
      <c r="T305" s="5"/>
    </row>
    <row r="306" spans="1:20" ht="39.75" customHeight="1" x14ac:dyDescent="0.2">
      <c r="A306" s="3">
        <v>284</v>
      </c>
      <c r="B306" s="3" t="s">
        <v>234</v>
      </c>
      <c r="C306" s="3" t="s">
        <v>234</v>
      </c>
      <c r="D306" s="2" t="s">
        <v>703</v>
      </c>
      <c r="E306" s="3" t="s">
        <v>655</v>
      </c>
      <c r="F306" s="14">
        <f>3675825.08*3</f>
        <v>11027475.24</v>
      </c>
      <c r="G306" s="3" t="s">
        <v>35</v>
      </c>
      <c r="H306" s="3" t="s">
        <v>32</v>
      </c>
      <c r="I306" s="3">
        <v>876</v>
      </c>
      <c r="J306" s="3" t="s">
        <v>37</v>
      </c>
      <c r="K306" s="3">
        <v>71100000002</v>
      </c>
      <c r="L306" s="182" t="s">
        <v>612</v>
      </c>
      <c r="M306" s="2" t="s">
        <v>610</v>
      </c>
      <c r="N306" s="189">
        <v>43313</v>
      </c>
      <c r="O306" s="19">
        <v>43435</v>
      </c>
      <c r="P306" s="3" t="s">
        <v>710</v>
      </c>
      <c r="Q306" s="2" t="s">
        <v>610</v>
      </c>
      <c r="R306" s="5"/>
      <c r="S306" s="5"/>
      <c r="T306" s="5"/>
    </row>
    <row r="307" spans="1:20" ht="136.5" customHeight="1" x14ac:dyDescent="0.2">
      <c r="A307" s="3">
        <v>285</v>
      </c>
      <c r="B307" s="3" t="s">
        <v>234</v>
      </c>
      <c r="C307" s="3" t="s">
        <v>234</v>
      </c>
      <c r="D307" s="2" t="s">
        <v>707</v>
      </c>
      <c r="E307" s="3" t="s">
        <v>655</v>
      </c>
      <c r="F307" s="14">
        <v>31956955.879999999</v>
      </c>
      <c r="G307" s="3" t="s">
        <v>35</v>
      </c>
      <c r="H307" s="3" t="s">
        <v>32</v>
      </c>
      <c r="I307" s="3">
        <v>876</v>
      </c>
      <c r="J307" s="3" t="s">
        <v>37</v>
      </c>
      <c r="K307" s="3">
        <v>71100000002</v>
      </c>
      <c r="L307" s="182" t="s">
        <v>612</v>
      </c>
      <c r="M307" s="2" t="s">
        <v>610</v>
      </c>
      <c r="N307" s="189">
        <v>43313</v>
      </c>
      <c r="O307" s="19">
        <v>43435</v>
      </c>
      <c r="P307" s="2" t="s">
        <v>721</v>
      </c>
      <c r="Q307" s="2" t="s">
        <v>610</v>
      </c>
      <c r="R307" s="5"/>
      <c r="S307" s="5"/>
      <c r="T307" s="5"/>
    </row>
    <row r="308" spans="1:20" ht="84" customHeight="1" x14ac:dyDescent="0.2">
      <c r="A308" s="3">
        <v>286</v>
      </c>
      <c r="B308" s="3" t="s">
        <v>234</v>
      </c>
      <c r="C308" s="3" t="s">
        <v>234</v>
      </c>
      <c r="D308" s="2" t="s">
        <v>708</v>
      </c>
      <c r="E308" s="3" t="s">
        <v>655</v>
      </c>
      <c r="F308" s="14">
        <v>14150361.76</v>
      </c>
      <c r="G308" s="3" t="s">
        <v>35</v>
      </c>
      <c r="H308" s="3" t="s">
        <v>32</v>
      </c>
      <c r="I308" s="3">
        <v>876</v>
      </c>
      <c r="J308" s="3" t="s">
        <v>37</v>
      </c>
      <c r="K308" s="3">
        <v>71100000000</v>
      </c>
      <c r="L308" s="182" t="s">
        <v>612</v>
      </c>
      <c r="M308" s="2" t="s">
        <v>610</v>
      </c>
      <c r="N308" s="189">
        <v>43313</v>
      </c>
      <c r="O308" s="19">
        <v>43435</v>
      </c>
      <c r="P308" s="2" t="s">
        <v>721</v>
      </c>
      <c r="Q308" s="2" t="s">
        <v>610</v>
      </c>
      <c r="R308" s="5"/>
      <c r="S308" s="5"/>
      <c r="T308" s="5"/>
    </row>
    <row r="309" spans="1:20" ht="78" customHeight="1" x14ac:dyDescent="0.2">
      <c r="A309" s="3">
        <v>287</v>
      </c>
      <c r="B309" s="3" t="s">
        <v>234</v>
      </c>
      <c r="C309" s="3" t="s">
        <v>234</v>
      </c>
      <c r="D309" s="2" t="s">
        <v>709</v>
      </c>
      <c r="E309" s="3" t="s">
        <v>655</v>
      </c>
      <c r="F309" s="14">
        <v>7040852.3200000003</v>
      </c>
      <c r="G309" s="3" t="s">
        <v>35</v>
      </c>
      <c r="H309" s="3" t="s">
        <v>32</v>
      </c>
      <c r="I309" s="3">
        <v>876</v>
      </c>
      <c r="J309" s="3" t="s">
        <v>37</v>
      </c>
      <c r="K309" s="3">
        <v>71100000000</v>
      </c>
      <c r="L309" s="182" t="s">
        <v>612</v>
      </c>
      <c r="M309" s="2" t="s">
        <v>610</v>
      </c>
      <c r="N309" s="189">
        <v>43313</v>
      </c>
      <c r="O309" s="19">
        <v>43435</v>
      </c>
      <c r="P309" s="2" t="s">
        <v>721</v>
      </c>
      <c r="Q309" s="2" t="s">
        <v>610</v>
      </c>
      <c r="R309" s="5"/>
      <c r="S309" s="5"/>
      <c r="T309" s="5"/>
    </row>
    <row r="310" spans="1:20" ht="78" customHeight="1" x14ac:dyDescent="0.2">
      <c r="A310" s="3">
        <v>288</v>
      </c>
      <c r="B310" s="3" t="s">
        <v>121</v>
      </c>
      <c r="C310" s="3" t="s">
        <v>121</v>
      </c>
      <c r="D310" s="2" t="s">
        <v>713</v>
      </c>
      <c r="E310" s="3" t="s">
        <v>655</v>
      </c>
      <c r="F310" s="197">
        <v>12128536.68</v>
      </c>
      <c r="G310" s="3" t="s">
        <v>35</v>
      </c>
      <c r="H310" s="3" t="s">
        <v>32</v>
      </c>
      <c r="I310" s="3">
        <v>876</v>
      </c>
      <c r="J310" s="3" t="s">
        <v>37</v>
      </c>
      <c r="K310" s="3">
        <v>71100000000</v>
      </c>
      <c r="L310" s="182" t="s">
        <v>612</v>
      </c>
      <c r="M310" s="2" t="s">
        <v>616</v>
      </c>
      <c r="N310" s="189">
        <v>43313</v>
      </c>
      <c r="O310" s="19">
        <v>43435</v>
      </c>
      <c r="P310" s="3" t="s">
        <v>711</v>
      </c>
      <c r="Q310" s="2" t="s">
        <v>610</v>
      </c>
      <c r="R310" s="5"/>
      <c r="S310" s="5"/>
      <c r="T310" s="5"/>
    </row>
    <row r="311" spans="1:20" ht="78" customHeight="1" x14ac:dyDescent="0.2">
      <c r="A311" s="3">
        <v>289</v>
      </c>
      <c r="B311" s="3" t="s">
        <v>121</v>
      </c>
      <c r="C311" s="3" t="s">
        <v>121</v>
      </c>
      <c r="D311" s="2" t="s">
        <v>715</v>
      </c>
      <c r="E311" s="3" t="s">
        <v>655</v>
      </c>
      <c r="F311" s="14">
        <v>11602959.939999999</v>
      </c>
      <c r="G311" s="3" t="s">
        <v>35</v>
      </c>
      <c r="H311" s="3" t="s">
        <v>32</v>
      </c>
      <c r="I311" s="3">
        <v>876</v>
      </c>
      <c r="J311" s="3" t="s">
        <v>37</v>
      </c>
      <c r="K311" s="3">
        <v>71100000000</v>
      </c>
      <c r="L311" s="182" t="s">
        <v>612</v>
      </c>
      <c r="M311" s="2" t="s">
        <v>616</v>
      </c>
      <c r="N311" s="189">
        <v>43313</v>
      </c>
      <c r="O311" s="19">
        <v>43435</v>
      </c>
      <c r="P311" s="3" t="s">
        <v>711</v>
      </c>
      <c r="Q311" s="2" t="s">
        <v>610</v>
      </c>
      <c r="R311" s="5"/>
      <c r="S311" s="5"/>
      <c r="T311" s="5"/>
    </row>
    <row r="312" spans="1:20" ht="78" customHeight="1" x14ac:dyDescent="0.2">
      <c r="A312" s="3">
        <v>290</v>
      </c>
      <c r="B312" s="3" t="s">
        <v>121</v>
      </c>
      <c r="C312" s="3" t="s">
        <v>121</v>
      </c>
      <c r="D312" s="2" t="s">
        <v>716</v>
      </c>
      <c r="E312" s="3" t="s">
        <v>655</v>
      </c>
      <c r="F312" s="14">
        <v>11602960.939999999</v>
      </c>
      <c r="G312" s="3" t="s">
        <v>35</v>
      </c>
      <c r="H312" s="3" t="s">
        <v>32</v>
      </c>
      <c r="I312" s="3">
        <v>876</v>
      </c>
      <c r="J312" s="3" t="s">
        <v>37</v>
      </c>
      <c r="K312" s="3">
        <v>71100000000</v>
      </c>
      <c r="L312" s="182" t="s">
        <v>612</v>
      </c>
      <c r="M312" s="2" t="s">
        <v>616</v>
      </c>
      <c r="N312" s="189">
        <v>43313</v>
      </c>
      <c r="O312" s="19">
        <v>43435</v>
      </c>
      <c r="P312" s="3" t="s">
        <v>711</v>
      </c>
      <c r="Q312" s="2" t="s">
        <v>610</v>
      </c>
      <c r="R312" s="5"/>
      <c r="S312" s="5"/>
      <c r="T312" s="5"/>
    </row>
    <row r="313" spans="1:20" ht="78" customHeight="1" x14ac:dyDescent="0.2">
      <c r="A313" s="3">
        <v>291</v>
      </c>
      <c r="B313" s="198" t="s">
        <v>720</v>
      </c>
      <c r="C313" s="198" t="s">
        <v>720</v>
      </c>
      <c r="D313" s="2" t="s">
        <v>718</v>
      </c>
      <c r="E313" s="3" t="s">
        <v>655</v>
      </c>
      <c r="F313" s="14">
        <v>590000</v>
      </c>
      <c r="G313" s="3" t="s">
        <v>35</v>
      </c>
      <c r="H313" s="3" t="s">
        <v>32</v>
      </c>
      <c r="I313" s="3">
        <v>876</v>
      </c>
      <c r="J313" s="3" t="s">
        <v>37</v>
      </c>
      <c r="K313" s="3">
        <v>71100000000</v>
      </c>
      <c r="L313" s="182" t="s">
        <v>612</v>
      </c>
      <c r="M313" s="2" t="s">
        <v>616</v>
      </c>
      <c r="N313" s="189">
        <v>43313</v>
      </c>
      <c r="O313" s="19">
        <v>43435</v>
      </c>
      <c r="P313" s="3" t="s">
        <v>711</v>
      </c>
      <c r="Q313" s="2" t="s">
        <v>610</v>
      </c>
      <c r="R313" s="5"/>
      <c r="S313" s="5"/>
      <c r="T313" s="5"/>
    </row>
    <row r="314" spans="1:20" ht="39.75" customHeight="1" x14ac:dyDescent="0.2">
      <c r="A314" s="3">
        <v>292</v>
      </c>
      <c r="B314" s="199" t="s">
        <v>719</v>
      </c>
      <c r="C314" s="200" t="s">
        <v>719</v>
      </c>
      <c r="D314" s="2" t="s">
        <v>717</v>
      </c>
      <c r="E314" s="3" t="s">
        <v>655</v>
      </c>
      <c r="F314" s="14">
        <v>162000</v>
      </c>
      <c r="G314" s="3" t="s">
        <v>35</v>
      </c>
      <c r="H314" s="3" t="s">
        <v>32</v>
      </c>
      <c r="I314" s="3">
        <v>876</v>
      </c>
      <c r="J314" s="3" t="s">
        <v>37</v>
      </c>
      <c r="K314" s="3">
        <v>71100000000</v>
      </c>
      <c r="L314" s="182" t="s">
        <v>612</v>
      </c>
      <c r="M314" s="2" t="s">
        <v>616</v>
      </c>
      <c r="N314" s="189">
        <v>43313</v>
      </c>
      <c r="O314" s="19">
        <v>43435</v>
      </c>
      <c r="P314" s="3" t="s">
        <v>711</v>
      </c>
      <c r="Q314" s="2" t="s">
        <v>610</v>
      </c>
      <c r="R314" s="5"/>
      <c r="S314" s="5"/>
      <c r="T314" s="5"/>
    </row>
    <row r="315" spans="1:20" ht="39.75" customHeight="1" x14ac:dyDescent="0.2">
      <c r="A315" s="3">
        <v>293</v>
      </c>
      <c r="B315" s="3" t="s">
        <v>108</v>
      </c>
      <c r="C315" s="3" t="s">
        <v>109</v>
      </c>
      <c r="D315" s="3" t="s">
        <v>110</v>
      </c>
      <c r="E315" s="3" t="s">
        <v>655</v>
      </c>
      <c r="F315" s="14">
        <v>25940416.059999999</v>
      </c>
      <c r="G315" s="3" t="s">
        <v>35</v>
      </c>
      <c r="H315" s="3" t="s">
        <v>32</v>
      </c>
      <c r="I315" s="3">
        <v>876</v>
      </c>
      <c r="J315" s="3" t="s">
        <v>37</v>
      </c>
      <c r="K315" s="3">
        <v>71100000000</v>
      </c>
      <c r="L315" s="182" t="s">
        <v>612</v>
      </c>
      <c r="M315" s="2" t="s">
        <v>616</v>
      </c>
      <c r="N315" s="189">
        <v>43313</v>
      </c>
      <c r="O315" s="19">
        <v>43435</v>
      </c>
      <c r="P315" s="3" t="s">
        <v>711</v>
      </c>
      <c r="Q315" s="2" t="s">
        <v>610</v>
      </c>
      <c r="R315" s="5"/>
      <c r="S315" s="5"/>
      <c r="T315" s="5"/>
    </row>
    <row r="316" spans="1:20" ht="39.75" customHeight="1" x14ac:dyDescent="0.2">
      <c r="A316" s="3">
        <v>294</v>
      </c>
      <c r="B316" s="22" t="s">
        <v>723</v>
      </c>
      <c r="C316" s="22" t="s">
        <v>723</v>
      </c>
      <c r="D316" s="3" t="s">
        <v>722</v>
      </c>
      <c r="E316" s="3" t="s">
        <v>655</v>
      </c>
      <c r="F316" s="14">
        <v>333957.7</v>
      </c>
      <c r="G316" s="3" t="s">
        <v>35</v>
      </c>
      <c r="H316" s="3" t="s">
        <v>32</v>
      </c>
      <c r="I316" s="3">
        <v>876</v>
      </c>
      <c r="J316" s="3" t="s">
        <v>37</v>
      </c>
      <c r="K316" s="3">
        <v>71100000000</v>
      </c>
      <c r="L316" s="182" t="s">
        <v>612</v>
      </c>
      <c r="M316" s="2" t="s">
        <v>616</v>
      </c>
      <c r="N316" s="189">
        <v>43313</v>
      </c>
      <c r="O316" s="19">
        <v>43435</v>
      </c>
      <c r="P316" s="3" t="s">
        <v>711</v>
      </c>
      <c r="Q316" s="2" t="s">
        <v>610</v>
      </c>
      <c r="R316" s="5"/>
      <c r="S316" s="5"/>
      <c r="T316" s="5"/>
    </row>
    <row r="317" spans="1:20" ht="39.75" customHeight="1" x14ac:dyDescent="0.2">
      <c r="A317" s="3">
        <v>295</v>
      </c>
      <c r="B317" s="3" t="s">
        <v>70</v>
      </c>
      <c r="C317" s="3" t="s">
        <v>70</v>
      </c>
      <c r="D317" s="3" t="s">
        <v>724</v>
      </c>
      <c r="E317" s="3" t="s">
        <v>725</v>
      </c>
      <c r="F317" s="14">
        <v>309101</v>
      </c>
      <c r="G317" s="3" t="s">
        <v>35</v>
      </c>
      <c r="H317" s="3" t="s">
        <v>32</v>
      </c>
      <c r="I317" s="3">
        <v>876</v>
      </c>
      <c r="J317" s="3" t="s">
        <v>37</v>
      </c>
      <c r="K317" s="3">
        <v>71100000000</v>
      </c>
      <c r="L317" s="182" t="s">
        <v>612</v>
      </c>
      <c r="M317" s="2" t="s">
        <v>616</v>
      </c>
      <c r="N317" s="189">
        <v>43313</v>
      </c>
      <c r="O317" s="19">
        <v>43405</v>
      </c>
      <c r="P317" s="3" t="s">
        <v>39</v>
      </c>
      <c r="Q317" s="2" t="s">
        <v>616</v>
      </c>
      <c r="R317" s="5"/>
      <c r="S317" s="5"/>
      <c r="T317" s="5"/>
    </row>
    <row r="318" spans="1:20" ht="39.75" customHeight="1" x14ac:dyDescent="0.2">
      <c r="A318" s="3">
        <v>296</v>
      </c>
      <c r="B318" s="3" t="s">
        <v>234</v>
      </c>
      <c r="C318" s="3" t="s">
        <v>234</v>
      </c>
      <c r="D318" s="2" t="s">
        <v>726</v>
      </c>
      <c r="E318" s="3" t="s">
        <v>725</v>
      </c>
      <c r="F318" s="14">
        <v>7495469.7400000002</v>
      </c>
      <c r="G318" s="3" t="s">
        <v>35</v>
      </c>
      <c r="H318" s="3" t="s">
        <v>32</v>
      </c>
      <c r="I318" s="3">
        <v>876</v>
      </c>
      <c r="J318" s="3" t="s">
        <v>37</v>
      </c>
      <c r="K318" s="3">
        <v>71100000000</v>
      </c>
      <c r="L318" s="182" t="s">
        <v>612</v>
      </c>
      <c r="M318" s="2" t="s">
        <v>610</v>
      </c>
      <c r="N318" s="189">
        <v>43313</v>
      </c>
      <c r="O318" s="19">
        <v>43405</v>
      </c>
      <c r="P318" s="3" t="s">
        <v>39</v>
      </c>
      <c r="Q318" s="2" t="s">
        <v>616</v>
      </c>
      <c r="R318" s="5"/>
      <c r="S318" s="5"/>
      <c r="T318" s="5"/>
    </row>
    <row r="319" spans="1:20" ht="39.75" customHeight="1" x14ac:dyDescent="0.2">
      <c r="A319" s="3">
        <v>297</v>
      </c>
      <c r="B319" s="77" t="s">
        <v>121</v>
      </c>
      <c r="C319" s="11" t="s">
        <v>121</v>
      </c>
      <c r="D319" s="2" t="s">
        <v>727</v>
      </c>
      <c r="E319" s="3" t="s">
        <v>655</v>
      </c>
      <c r="F319" s="14">
        <v>32275000</v>
      </c>
      <c r="G319" s="3" t="s">
        <v>35</v>
      </c>
      <c r="H319" s="3" t="s">
        <v>32</v>
      </c>
      <c r="I319" s="3">
        <v>876</v>
      </c>
      <c r="J319" s="3" t="s">
        <v>37</v>
      </c>
      <c r="K319" s="3">
        <v>71100000000</v>
      </c>
      <c r="L319" s="2" t="s">
        <v>612</v>
      </c>
      <c r="M319" s="2" t="s">
        <v>616</v>
      </c>
      <c r="N319" s="19">
        <v>43313</v>
      </c>
      <c r="O319" s="19">
        <v>43435</v>
      </c>
      <c r="P319" s="3" t="s">
        <v>711</v>
      </c>
      <c r="Q319" s="2" t="s">
        <v>610</v>
      </c>
      <c r="R319" s="5"/>
      <c r="S319" s="5"/>
      <c r="T319" s="5"/>
    </row>
    <row r="320" spans="1:20" ht="49.5" customHeight="1" x14ac:dyDescent="0.2">
      <c r="A320" s="3">
        <v>298</v>
      </c>
      <c r="B320" s="77" t="s">
        <v>603</v>
      </c>
      <c r="C320" s="11" t="s">
        <v>603</v>
      </c>
      <c r="D320" s="2" t="s">
        <v>728</v>
      </c>
      <c r="E320" s="3" t="s">
        <v>655</v>
      </c>
      <c r="F320" s="14">
        <v>380500</v>
      </c>
      <c r="G320" s="3" t="s">
        <v>35</v>
      </c>
      <c r="H320" s="3" t="s">
        <v>32</v>
      </c>
      <c r="I320" s="3">
        <v>876</v>
      </c>
      <c r="J320" s="3" t="s">
        <v>37</v>
      </c>
      <c r="K320" s="3">
        <v>71100000000</v>
      </c>
      <c r="L320" s="2" t="s">
        <v>612</v>
      </c>
      <c r="M320" s="2" t="s">
        <v>616</v>
      </c>
      <c r="N320" s="189">
        <v>43313</v>
      </c>
      <c r="O320" s="19">
        <v>43405</v>
      </c>
      <c r="P320" s="3" t="s">
        <v>39</v>
      </c>
      <c r="Q320" s="2" t="s">
        <v>616</v>
      </c>
      <c r="R320" s="5"/>
      <c r="S320" s="5"/>
      <c r="T320" s="5"/>
    </row>
    <row r="321" spans="1:20" ht="49.5" customHeight="1" x14ac:dyDescent="0.2">
      <c r="A321" s="3">
        <v>299</v>
      </c>
      <c r="B321" s="77" t="s">
        <v>637</v>
      </c>
      <c r="C321" s="77" t="s">
        <v>636</v>
      </c>
      <c r="D321" s="2" t="s">
        <v>729</v>
      </c>
      <c r="E321" s="3" t="s">
        <v>655</v>
      </c>
      <c r="F321" s="14">
        <v>289640</v>
      </c>
      <c r="G321" s="3" t="s">
        <v>35</v>
      </c>
      <c r="H321" s="3" t="s">
        <v>32</v>
      </c>
      <c r="I321" s="3">
        <v>876</v>
      </c>
      <c r="J321" s="3" t="s">
        <v>37</v>
      </c>
      <c r="K321" s="3">
        <v>71100000000</v>
      </c>
      <c r="L321" s="2" t="s">
        <v>612</v>
      </c>
      <c r="M321" s="2" t="s">
        <v>616</v>
      </c>
      <c r="N321" s="189">
        <v>43313</v>
      </c>
      <c r="O321" s="19">
        <v>43435</v>
      </c>
      <c r="P321" s="3" t="s">
        <v>711</v>
      </c>
      <c r="Q321" s="2" t="s">
        <v>610</v>
      </c>
      <c r="R321" s="5"/>
      <c r="S321" s="5"/>
      <c r="T321" s="5"/>
    </row>
    <row r="322" spans="1:20" ht="49.5" customHeight="1" x14ac:dyDescent="0.2">
      <c r="A322" s="3">
        <v>300</v>
      </c>
      <c r="B322" s="201" t="s">
        <v>734</v>
      </c>
      <c r="C322" s="2" t="s">
        <v>733</v>
      </c>
      <c r="D322" s="2" t="s">
        <v>730</v>
      </c>
      <c r="E322" s="3" t="s">
        <v>655</v>
      </c>
      <c r="F322" s="14">
        <v>1974331.18</v>
      </c>
      <c r="G322" s="3" t="s">
        <v>35</v>
      </c>
      <c r="H322" s="3" t="s">
        <v>32</v>
      </c>
      <c r="I322" s="3">
        <v>876</v>
      </c>
      <c r="J322" s="3" t="s">
        <v>37</v>
      </c>
      <c r="K322" s="3">
        <v>71100000000</v>
      </c>
      <c r="L322" s="2" t="s">
        <v>612</v>
      </c>
      <c r="M322" s="2" t="s">
        <v>616</v>
      </c>
      <c r="N322" s="189">
        <v>43313</v>
      </c>
      <c r="O322" s="19">
        <v>43435</v>
      </c>
      <c r="P322" s="2" t="s">
        <v>721</v>
      </c>
      <c r="Q322" s="2" t="s">
        <v>610</v>
      </c>
      <c r="R322" s="5"/>
      <c r="S322" s="5"/>
      <c r="T322" s="5"/>
    </row>
    <row r="323" spans="1:20" ht="49.5" customHeight="1" x14ac:dyDescent="0.2">
      <c r="A323" s="3">
        <v>301</v>
      </c>
      <c r="B323" s="22" t="s">
        <v>723</v>
      </c>
      <c r="C323" s="22" t="s">
        <v>723</v>
      </c>
      <c r="D323" s="2" t="s">
        <v>731</v>
      </c>
      <c r="E323" s="3" t="s">
        <v>655</v>
      </c>
      <c r="F323" s="14">
        <v>1770000</v>
      </c>
      <c r="G323" s="3" t="s">
        <v>35</v>
      </c>
      <c r="H323" s="3" t="s">
        <v>32</v>
      </c>
      <c r="I323" s="3">
        <v>876</v>
      </c>
      <c r="J323" s="3" t="s">
        <v>37</v>
      </c>
      <c r="K323" s="3">
        <v>71100000000</v>
      </c>
      <c r="L323" s="2" t="s">
        <v>612</v>
      </c>
      <c r="M323" s="2" t="s">
        <v>616</v>
      </c>
      <c r="N323" s="189">
        <v>43313</v>
      </c>
      <c r="O323" s="19">
        <v>43435</v>
      </c>
      <c r="P323" s="3" t="s">
        <v>711</v>
      </c>
      <c r="Q323" s="2" t="s">
        <v>610</v>
      </c>
      <c r="R323" s="5"/>
      <c r="S323" s="5"/>
      <c r="T323" s="5"/>
    </row>
    <row r="324" spans="1:20" ht="67.5" customHeight="1" x14ac:dyDescent="0.2">
      <c r="A324" s="3">
        <v>302</v>
      </c>
      <c r="B324" s="3" t="s">
        <v>219</v>
      </c>
      <c r="C324" s="3" t="s">
        <v>219</v>
      </c>
      <c r="D324" s="2" t="s">
        <v>735</v>
      </c>
      <c r="E324" s="3" t="s">
        <v>655</v>
      </c>
      <c r="F324" s="14">
        <v>1170281.48</v>
      </c>
      <c r="G324" s="3" t="s">
        <v>35</v>
      </c>
      <c r="H324" s="3" t="s">
        <v>32</v>
      </c>
      <c r="I324" s="3">
        <v>876</v>
      </c>
      <c r="J324" s="3" t="s">
        <v>37</v>
      </c>
      <c r="K324" s="3">
        <v>71100000000</v>
      </c>
      <c r="L324" s="2" t="s">
        <v>612</v>
      </c>
      <c r="M324" s="2" t="s">
        <v>616</v>
      </c>
      <c r="N324" s="189">
        <v>43346</v>
      </c>
      <c r="O324" s="19">
        <v>43405</v>
      </c>
      <c r="P324" s="3" t="s">
        <v>39</v>
      </c>
      <c r="Q324" s="2" t="s">
        <v>616</v>
      </c>
      <c r="R324" s="5"/>
      <c r="S324" s="5"/>
      <c r="T324" s="5"/>
    </row>
    <row r="325" spans="1:20" ht="67.5" customHeight="1" x14ac:dyDescent="0.2">
      <c r="A325" s="3">
        <v>303</v>
      </c>
      <c r="B325" s="2" t="s">
        <v>737</v>
      </c>
      <c r="C325" s="2" t="s">
        <v>737</v>
      </c>
      <c r="D325" s="2" t="s">
        <v>736</v>
      </c>
      <c r="E325" s="3" t="s">
        <v>655</v>
      </c>
      <c r="F325" s="14">
        <v>298368.90000000002</v>
      </c>
      <c r="G325" s="3" t="s">
        <v>35</v>
      </c>
      <c r="H325" s="3" t="s">
        <v>32</v>
      </c>
      <c r="I325" s="3">
        <v>876</v>
      </c>
      <c r="J325" s="3" t="s">
        <v>37</v>
      </c>
      <c r="K325" s="3">
        <v>71100000000</v>
      </c>
      <c r="L325" s="2" t="s">
        <v>612</v>
      </c>
      <c r="M325" s="2" t="s">
        <v>616</v>
      </c>
      <c r="N325" s="189">
        <v>43346</v>
      </c>
      <c r="O325" s="19">
        <v>43465</v>
      </c>
      <c r="P325" s="3" t="s">
        <v>39</v>
      </c>
      <c r="Q325" s="2" t="s">
        <v>616</v>
      </c>
      <c r="R325" s="5"/>
      <c r="S325" s="5"/>
      <c r="T325" s="5"/>
    </row>
    <row r="326" spans="1:20" ht="67.5" customHeight="1" x14ac:dyDescent="0.2">
      <c r="A326" s="3">
        <v>304</v>
      </c>
      <c r="B326" s="2" t="s">
        <v>734</v>
      </c>
      <c r="C326" s="2" t="s">
        <v>734</v>
      </c>
      <c r="D326" s="2" t="s">
        <v>738</v>
      </c>
      <c r="E326" s="3" t="s">
        <v>655</v>
      </c>
      <c r="F326" s="14">
        <v>397805.14</v>
      </c>
      <c r="G326" s="3" t="s">
        <v>35</v>
      </c>
      <c r="H326" s="3" t="s">
        <v>32</v>
      </c>
      <c r="I326" s="3">
        <v>876</v>
      </c>
      <c r="J326" s="3" t="s">
        <v>37</v>
      </c>
      <c r="K326" s="3">
        <v>71100000000</v>
      </c>
      <c r="L326" s="2" t="s">
        <v>612</v>
      </c>
      <c r="M326" s="2" t="s">
        <v>616</v>
      </c>
      <c r="N326" s="189">
        <v>43346</v>
      </c>
      <c r="O326" s="19">
        <v>43465</v>
      </c>
      <c r="P326" s="2" t="s">
        <v>721</v>
      </c>
      <c r="Q326" s="2" t="s">
        <v>610</v>
      </c>
      <c r="R326" s="5"/>
      <c r="S326" s="5"/>
      <c r="T326" s="5"/>
    </row>
    <row r="327" spans="1:20" ht="67.5" customHeight="1" x14ac:dyDescent="0.2">
      <c r="A327" s="3">
        <v>305</v>
      </c>
      <c r="B327" s="2" t="s">
        <v>747</v>
      </c>
      <c r="C327" s="2" t="s">
        <v>746</v>
      </c>
      <c r="D327" s="2" t="s">
        <v>744</v>
      </c>
      <c r="E327" s="3" t="s">
        <v>655</v>
      </c>
      <c r="F327" s="14">
        <v>3000000</v>
      </c>
      <c r="G327" s="3" t="s">
        <v>35</v>
      </c>
      <c r="H327" s="3">
        <v>1</v>
      </c>
      <c r="I327" s="3">
        <v>876</v>
      </c>
      <c r="J327" s="3" t="s">
        <v>37</v>
      </c>
      <c r="K327" s="3">
        <v>71100000000</v>
      </c>
      <c r="L327" s="2" t="s">
        <v>612</v>
      </c>
      <c r="M327" s="2" t="s">
        <v>616</v>
      </c>
      <c r="N327" s="189">
        <v>43346</v>
      </c>
      <c r="O327" s="19">
        <v>43830</v>
      </c>
      <c r="P327" s="2" t="s">
        <v>721</v>
      </c>
      <c r="Q327" s="2" t="s">
        <v>610</v>
      </c>
      <c r="R327" s="5"/>
      <c r="S327" s="5"/>
      <c r="T327" s="5"/>
    </row>
    <row r="328" spans="1:20" ht="67.5" customHeight="1" x14ac:dyDescent="0.2">
      <c r="A328" s="3">
        <v>306</v>
      </c>
      <c r="B328" s="2" t="s">
        <v>748</v>
      </c>
      <c r="C328" s="2" t="s">
        <v>748</v>
      </c>
      <c r="D328" s="2" t="s">
        <v>745</v>
      </c>
      <c r="E328" s="3" t="s">
        <v>655</v>
      </c>
      <c r="F328" s="14">
        <v>866960</v>
      </c>
      <c r="G328" s="3" t="s">
        <v>35</v>
      </c>
      <c r="H328" s="3">
        <v>1</v>
      </c>
      <c r="I328" s="3">
        <v>876</v>
      </c>
      <c r="J328" s="3" t="s">
        <v>37</v>
      </c>
      <c r="K328" s="3">
        <v>71100000000</v>
      </c>
      <c r="L328" s="2" t="s">
        <v>612</v>
      </c>
      <c r="M328" s="2" t="s">
        <v>616</v>
      </c>
      <c r="N328" s="189">
        <v>43346</v>
      </c>
      <c r="O328" s="19">
        <v>43465</v>
      </c>
      <c r="P328" s="3" t="s">
        <v>711</v>
      </c>
      <c r="Q328" s="2" t="s">
        <v>610</v>
      </c>
      <c r="R328" s="5"/>
      <c r="S328" s="5"/>
      <c r="T328" s="5"/>
    </row>
    <row r="329" spans="1:20" ht="67.5" customHeight="1" x14ac:dyDescent="0.2">
      <c r="A329" s="3">
        <v>307</v>
      </c>
      <c r="B329" s="202" t="s">
        <v>231</v>
      </c>
      <c r="C329" s="202" t="s">
        <v>231</v>
      </c>
      <c r="D329" s="2" t="s">
        <v>739</v>
      </c>
      <c r="E329" s="3" t="s">
        <v>655</v>
      </c>
      <c r="F329" s="14">
        <v>2296863.7200000002</v>
      </c>
      <c r="G329" s="3" t="s">
        <v>35</v>
      </c>
      <c r="H329" s="3" t="s">
        <v>32</v>
      </c>
      <c r="I329" s="3">
        <v>876</v>
      </c>
      <c r="J329" s="3" t="s">
        <v>37</v>
      </c>
      <c r="K329" s="3">
        <v>71100000000</v>
      </c>
      <c r="L329" s="2" t="s">
        <v>612</v>
      </c>
      <c r="M329" s="2" t="s">
        <v>616</v>
      </c>
      <c r="N329" s="189">
        <v>43346</v>
      </c>
      <c r="O329" s="19">
        <v>43465</v>
      </c>
      <c r="P329" s="3" t="s">
        <v>711</v>
      </c>
      <c r="Q329" s="2" t="s">
        <v>610</v>
      </c>
      <c r="R329" s="5"/>
      <c r="S329" s="5"/>
      <c r="T329" s="5"/>
    </row>
    <row r="330" spans="1:20" ht="67.5" customHeight="1" x14ac:dyDescent="0.2">
      <c r="A330" s="3">
        <v>308</v>
      </c>
      <c r="B330" s="202" t="s">
        <v>743</v>
      </c>
      <c r="C330" s="202" t="s">
        <v>743</v>
      </c>
      <c r="D330" s="2" t="s">
        <v>740</v>
      </c>
      <c r="E330" s="3" t="s">
        <v>655</v>
      </c>
      <c r="F330" s="14">
        <v>1286908</v>
      </c>
      <c r="G330" s="3" t="s">
        <v>35</v>
      </c>
      <c r="H330" s="3" t="s">
        <v>32</v>
      </c>
      <c r="I330" s="3">
        <v>876</v>
      </c>
      <c r="J330" s="3" t="s">
        <v>37</v>
      </c>
      <c r="K330" s="3">
        <v>71100000000</v>
      </c>
      <c r="L330" s="2" t="s">
        <v>612</v>
      </c>
      <c r="M330" s="2" t="s">
        <v>616</v>
      </c>
      <c r="N330" s="189">
        <v>43346</v>
      </c>
      <c r="O330" s="19">
        <v>43465</v>
      </c>
      <c r="P330" s="3" t="s">
        <v>711</v>
      </c>
      <c r="Q330" s="2" t="s">
        <v>610</v>
      </c>
      <c r="R330" s="5"/>
      <c r="S330" s="5"/>
      <c r="T330" s="5"/>
    </row>
    <row r="331" spans="1:20" ht="67.5" customHeight="1" x14ac:dyDescent="0.2">
      <c r="A331" s="3">
        <v>309</v>
      </c>
      <c r="B331" s="202" t="s">
        <v>742</v>
      </c>
      <c r="C331" s="202" t="s">
        <v>742</v>
      </c>
      <c r="D331" s="2" t="s">
        <v>741</v>
      </c>
      <c r="E331" s="3" t="s">
        <v>655</v>
      </c>
      <c r="F331" s="14">
        <v>5652200</v>
      </c>
      <c r="G331" s="3" t="s">
        <v>35</v>
      </c>
      <c r="H331" s="3" t="s">
        <v>32</v>
      </c>
      <c r="I331" s="3">
        <v>876</v>
      </c>
      <c r="J331" s="3" t="s">
        <v>37</v>
      </c>
      <c r="K331" s="3">
        <v>71100000000</v>
      </c>
      <c r="L331" s="2" t="s">
        <v>612</v>
      </c>
      <c r="M331" s="2" t="s">
        <v>616</v>
      </c>
      <c r="N331" s="189">
        <v>43346</v>
      </c>
      <c r="O331" s="19">
        <v>43465</v>
      </c>
      <c r="P331" s="3" t="s">
        <v>711</v>
      </c>
      <c r="Q331" s="2" t="s">
        <v>610</v>
      </c>
      <c r="R331" s="5"/>
      <c r="S331" s="5"/>
      <c r="T331" s="5"/>
    </row>
    <row r="332" spans="1:20" ht="67.5" customHeight="1" x14ac:dyDescent="0.2">
      <c r="A332" s="3">
        <v>310</v>
      </c>
      <c r="B332" s="203" t="s">
        <v>750</v>
      </c>
      <c r="C332" s="203" t="s">
        <v>750</v>
      </c>
      <c r="D332" s="2" t="s">
        <v>749</v>
      </c>
      <c r="E332" s="3" t="s">
        <v>655</v>
      </c>
      <c r="F332" s="14">
        <v>6318428</v>
      </c>
      <c r="G332" s="3" t="s">
        <v>35</v>
      </c>
      <c r="H332" s="3" t="s">
        <v>32</v>
      </c>
      <c r="I332" s="3">
        <v>876</v>
      </c>
      <c r="J332" s="3" t="s">
        <v>37</v>
      </c>
      <c r="K332" s="3">
        <v>71100000000</v>
      </c>
      <c r="L332" s="2" t="s">
        <v>612</v>
      </c>
      <c r="M332" s="2" t="s">
        <v>616</v>
      </c>
      <c r="N332" s="189">
        <v>43346</v>
      </c>
      <c r="O332" s="19">
        <v>43465</v>
      </c>
      <c r="P332" s="3" t="s">
        <v>711</v>
      </c>
      <c r="Q332" s="2" t="s">
        <v>610</v>
      </c>
      <c r="R332" s="5"/>
      <c r="S332" s="5"/>
      <c r="T332" s="5"/>
    </row>
    <row r="333" spans="1:20" ht="67.5" customHeight="1" x14ac:dyDescent="0.2">
      <c r="A333" s="3">
        <v>311</v>
      </c>
      <c r="B333" s="2" t="s">
        <v>752</v>
      </c>
      <c r="C333" s="2" t="s">
        <v>752</v>
      </c>
      <c r="D333" s="2" t="s">
        <v>753</v>
      </c>
      <c r="E333" s="3" t="s">
        <v>655</v>
      </c>
      <c r="F333" s="14">
        <f>266500*1.18</f>
        <v>314470</v>
      </c>
      <c r="G333" s="2" t="s">
        <v>751</v>
      </c>
      <c r="H333" s="3" t="s">
        <v>32</v>
      </c>
      <c r="I333" s="3">
        <v>840</v>
      </c>
      <c r="J333" s="3" t="s">
        <v>37</v>
      </c>
      <c r="K333" s="3">
        <v>71100000000</v>
      </c>
      <c r="L333" s="2" t="s">
        <v>612</v>
      </c>
      <c r="M333" s="2" t="s">
        <v>616</v>
      </c>
      <c r="N333" s="189">
        <v>43346</v>
      </c>
      <c r="O333" s="19">
        <v>43465</v>
      </c>
      <c r="P333" s="3" t="s">
        <v>711</v>
      </c>
      <c r="Q333" s="2" t="s">
        <v>610</v>
      </c>
      <c r="R333" s="5"/>
      <c r="S333" s="5"/>
      <c r="T333" s="5"/>
    </row>
    <row r="334" spans="1:20" ht="67.5" customHeight="1" x14ac:dyDescent="0.2">
      <c r="A334" s="3">
        <v>312</v>
      </c>
      <c r="B334" s="77" t="s">
        <v>756</v>
      </c>
      <c r="C334" s="77" t="s">
        <v>755</v>
      </c>
      <c r="D334" s="2" t="s">
        <v>754</v>
      </c>
      <c r="E334" s="3" t="s">
        <v>655</v>
      </c>
      <c r="F334" s="14">
        <v>494838.24</v>
      </c>
      <c r="G334" s="3" t="s">
        <v>35</v>
      </c>
      <c r="H334" s="3" t="s">
        <v>32</v>
      </c>
      <c r="I334" s="3">
        <v>876</v>
      </c>
      <c r="J334" s="3" t="s">
        <v>37</v>
      </c>
      <c r="K334" s="3">
        <v>71100000000</v>
      </c>
      <c r="L334" s="2" t="s">
        <v>612</v>
      </c>
      <c r="M334" s="2" t="s">
        <v>616</v>
      </c>
      <c r="N334" s="189">
        <v>43346</v>
      </c>
      <c r="O334" s="19">
        <v>43434</v>
      </c>
      <c r="P334" s="3" t="s">
        <v>39</v>
      </c>
      <c r="Q334" s="204" t="s">
        <v>616</v>
      </c>
      <c r="R334" s="5"/>
      <c r="S334" s="5"/>
      <c r="T334" s="5"/>
    </row>
    <row r="335" spans="1:20" ht="67.5" customHeight="1" x14ac:dyDescent="0.2">
      <c r="A335" s="3">
        <v>313</v>
      </c>
      <c r="B335" s="2" t="s">
        <v>234</v>
      </c>
      <c r="C335" s="2" t="s">
        <v>234</v>
      </c>
      <c r="D335" s="2" t="s">
        <v>757</v>
      </c>
      <c r="E335" s="3" t="s">
        <v>655</v>
      </c>
      <c r="F335" s="14">
        <v>3289745.6</v>
      </c>
      <c r="G335" s="3" t="s">
        <v>35</v>
      </c>
      <c r="H335" s="3" t="s">
        <v>32</v>
      </c>
      <c r="I335" s="3">
        <v>876</v>
      </c>
      <c r="J335" s="3" t="s">
        <v>37</v>
      </c>
      <c r="K335" s="3">
        <v>71100000000</v>
      </c>
      <c r="L335" s="2" t="s">
        <v>612</v>
      </c>
      <c r="M335" s="2" t="s">
        <v>610</v>
      </c>
      <c r="N335" s="189">
        <v>43346</v>
      </c>
      <c r="O335" s="19">
        <v>43465</v>
      </c>
      <c r="P335" s="2" t="s">
        <v>721</v>
      </c>
      <c r="Q335" s="2" t="s">
        <v>610</v>
      </c>
      <c r="R335" s="5"/>
      <c r="S335" s="5"/>
      <c r="T335" s="5"/>
    </row>
    <row r="336" spans="1:20" ht="67.5" customHeight="1" x14ac:dyDescent="0.2">
      <c r="A336" s="3">
        <v>314</v>
      </c>
      <c r="B336" s="2" t="s">
        <v>234</v>
      </c>
      <c r="C336" s="2" t="s">
        <v>234</v>
      </c>
      <c r="D336" s="2" t="s">
        <v>758</v>
      </c>
      <c r="E336" s="3" t="s">
        <v>655</v>
      </c>
      <c r="F336" s="14">
        <v>321866.23999999999</v>
      </c>
      <c r="G336" s="3" t="s">
        <v>35</v>
      </c>
      <c r="H336" s="3" t="s">
        <v>32</v>
      </c>
      <c r="I336" s="3">
        <v>876</v>
      </c>
      <c r="J336" s="3" t="s">
        <v>37</v>
      </c>
      <c r="K336" s="3">
        <v>71100000000</v>
      </c>
      <c r="L336" s="2" t="s">
        <v>612</v>
      </c>
      <c r="M336" s="2" t="s">
        <v>610</v>
      </c>
      <c r="N336" s="189">
        <v>43346</v>
      </c>
      <c r="O336" s="19">
        <v>43465</v>
      </c>
      <c r="P336" s="2" t="s">
        <v>721</v>
      </c>
      <c r="Q336" s="2" t="s">
        <v>610</v>
      </c>
      <c r="R336" s="5"/>
      <c r="S336" s="5"/>
      <c r="T336" s="5"/>
    </row>
    <row r="337" spans="1:20" ht="67.5" customHeight="1" x14ac:dyDescent="0.2">
      <c r="A337" s="3">
        <v>315</v>
      </c>
      <c r="B337" s="77" t="s">
        <v>121</v>
      </c>
      <c r="C337" s="11" t="s">
        <v>121</v>
      </c>
      <c r="D337" s="2" t="s">
        <v>759</v>
      </c>
      <c r="E337" s="3" t="s">
        <v>655</v>
      </c>
      <c r="F337" s="14">
        <v>12128536.68</v>
      </c>
      <c r="G337" s="3" t="s">
        <v>35</v>
      </c>
      <c r="H337" s="3" t="s">
        <v>32</v>
      </c>
      <c r="I337" s="3">
        <v>876</v>
      </c>
      <c r="J337" s="3" t="s">
        <v>37</v>
      </c>
      <c r="K337" s="3">
        <v>71100000000</v>
      </c>
      <c r="L337" s="2" t="s">
        <v>612</v>
      </c>
      <c r="M337" s="2" t="s">
        <v>616</v>
      </c>
      <c r="N337" s="189">
        <v>43346</v>
      </c>
      <c r="O337" s="19">
        <v>43465</v>
      </c>
      <c r="P337" s="3" t="s">
        <v>711</v>
      </c>
      <c r="Q337" s="2" t="s">
        <v>610</v>
      </c>
      <c r="R337" s="5"/>
      <c r="S337" s="5"/>
      <c r="T337" s="5"/>
    </row>
    <row r="338" spans="1:20" ht="67.5" customHeight="1" x14ac:dyDescent="0.2">
      <c r="A338" s="3">
        <v>316</v>
      </c>
      <c r="B338" s="77" t="s">
        <v>763</v>
      </c>
      <c r="C338" s="77" t="s">
        <v>763</v>
      </c>
      <c r="D338" s="2" t="s">
        <v>762</v>
      </c>
      <c r="E338" s="3" t="s">
        <v>655</v>
      </c>
      <c r="F338" s="14">
        <v>4662180</v>
      </c>
      <c r="G338" s="3" t="s">
        <v>35</v>
      </c>
      <c r="H338" s="3" t="s">
        <v>32</v>
      </c>
      <c r="I338" s="3">
        <v>876</v>
      </c>
      <c r="J338" s="3" t="s">
        <v>37</v>
      </c>
      <c r="K338" s="3">
        <v>71100000000</v>
      </c>
      <c r="L338" s="2" t="s">
        <v>612</v>
      </c>
      <c r="M338" s="2" t="s">
        <v>616</v>
      </c>
      <c r="N338" s="189">
        <v>43346</v>
      </c>
      <c r="O338" s="19">
        <v>43465</v>
      </c>
      <c r="P338" s="3" t="s">
        <v>711</v>
      </c>
      <c r="Q338" s="2" t="s">
        <v>610</v>
      </c>
      <c r="R338" s="5"/>
      <c r="S338" s="5"/>
      <c r="T338" s="5"/>
    </row>
    <row r="339" spans="1:20" ht="67.5" customHeight="1" x14ac:dyDescent="0.2">
      <c r="A339" s="3">
        <v>317</v>
      </c>
      <c r="B339" s="202" t="s">
        <v>742</v>
      </c>
      <c r="C339" s="202" t="s">
        <v>742</v>
      </c>
      <c r="D339" s="2" t="s">
        <v>764</v>
      </c>
      <c r="E339" s="3" t="s">
        <v>655</v>
      </c>
      <c r="F339" s="14">
        <v>1581200</v>
      </c>
      <c r="G339" s="3" t="s">
        <v>35</v>
      </c>
      <c r="H339" s="3" t="s">
        <v>32</v>
      </c>
      <c r="I339" s="3">
        <v>876</v>
      </c>
      <c r="J339" s="3" t="s">
        <v>37</v>
      </c>
      <c r="K339" s="3">
        <v>71100000000</v>
      </c>
      <c r="L339" s="2" t="s">
        <v>612</v>
      </c>
      <c r="M339" s="2" t="s">
        <v>616</v>
      </c>
      <c r="N339" s="189">
        <v>43377</v>
      </c>
      <c r="O339" s="19">
        <v>43465</v>
      </c>
      <c r="P339" s="3" t="s">
        <v>711</v>
      </c>
      <c r="Q339" s="2" t="s">
        <v>610</v>
      </c>
      <c r="R339" s="5"/>
      <c r="S339" s="5"/>
      <c r="T339" s="5"/>
    </row>
    <row r="340" spans="1:20" ht="67.5" customHeight="1" x14ac:dyDescent="0.2">
      <c r="A340" s="3">
        <v>318</v>
      </c>
      <c r="B340" s="202" t="s">
        <v>742</v>
      </c>
      <c r="C340" s="202" t="s">
        <v>742</v>
      </c>
      <c r="D340" s="2" t="s">
        <v>765</v>
      </c>
      <c r="E340" s="2" t="s">
        <v>655</v>
      </c>
      <c r="F340" s="14">
        <v>5841000</v>
      </c>
      <c r="G340" s="3" t="s">
        <v>35</v>
      </c>
      <c r="H340" s="3" t="s">
        <v>32</v>
      </c>
      <c r="I340" s="3">
        <v>876</v>
      </c>
      <c r="J340" s="3" t="s">
        <v>37</v>
      </c>
      <c r="K340" s="3">
        <v>71100000000</v>
      </c>
      <c r="L340" s="2" t="s">
        <v>612</v>
      </c>
      <c r="M340" s="2" t="s">
        <v>616</v>
      </c>
      <c r="N340" s="189">
        <v>43377</v>
      </c>
      <c r="O340" s="19">
        <v>43465</v>
      </c>
      <c r="P340" s="3" t="s">
        <v>711</v>
      </c>
      <c r="Q340" s="2" t="s">
        <v>610</v>
      </c>
      <c r="R340" s="5"/>
      <c r="S340" s="5"/>
      <c r="T340" s="5"/>
    </row>
    <row r="341" spans="1:20" ht="67.5" customHeight="1" x14ac:dyDescent="0.2">
      <c r="A341" s="3">
        <v>319</v>
      </c>
      <c r="B341" s="202" t="s">
        <v>767</v>
      </c>
      <c r="C341" s="202" t="s">
        <v>767</v>
      </c>
      <c r="D341" s="2" t="s">
        <v>766</v>
      </c>
      <c r="E341" s="2" t="s">
        <v>655</v>
      </c>
      <c r="F341" s="14">
        <f>51737256*1.18</f>
        <v>61049962.079999998</v>
      </c>
      <c r="G341" s="3" t="s">
        <v>35</v>
      </c>
      <c r="H341" s="3">
        <v>1</v>
      </c>
      <c r="I341" s="3">
        <v>877</v>
      </c>
      <c r="J341" s="3" t="s">
        <v>37</v>
      </c>
      <c r="K341" s="3">
        <v>71100000001</v>
      </c>
      <c r="L341" s="2" t="s">
        <v>612</v>
      </c>
      <c r="M341" s="2" t="s">
        <v>616</v>
      </c>
      <c r="N341" s="189">
        <v>43377</v>
      </c>
      <c r="O341" s="19">
        <v>43465</v>
      </c>
      <c r="P341" s="2" t="s">
        <v>721</v>
      </c>
      <c r="Q341" s="2" t="s">
        <v>610</v>
      </c>
      <c r="R341" s="5"/>
      <c r="S341" s="5"/>
      <c r="T341" s="5"/>
    </row>
    <row r="342" spans="1:20" ht="67.5" customHeight="1" x14ac:dyDescent="0.2">
      <c r="A342" s="80"/>
      <c r="B342" s="209"/>
      <c r="C342" s="209"/>
      <c r="D342" s="82"/>
      <c r="E342" s="82"/>
      <c r="F342" s="81"/>
      <c r="G342" s="80"/>
      <c r="H342" s="80"/>
      <c r="I342" s="80"/>
      <c r="J342" s="80"/>
      <c r="K342" s="80"/>
      <c r="L342" s="82"/>
      <c r="M342" s="82"/>
      <c r="N342" s="83"/>
      <c r="O342" s="83"/>
      <c r="P342" s="82"/>
      <c r="Q342" s="82"/>
      <c r="R342" s="5"/>
      <c r="S342" s="5"/>
      <c r="T342" s="5"/>
    </row>
    <row r="343" spans="1:20" ht="67.5" customHeight="1" x14ac:dyDescent="0.2">
      <c r="A343" s="80"/>
      <c r="B343" s="209"/>
      <c r="C343" s="209"/>
      <c r="D343" s="82"/>
      <c r="E343" s="82"/>
      <c r="F343" s="81"/>
      <c r="G343" s="80"/>
      <c r="H343" s="80"/>
      <c r="I343" s="80"/>
      <c r="J343" s="80"/>
      <c r="K343" s="80"/>
      <c r="L343" s="82"/>
      <c r="M343" s="82"/>
      <c r="N343" s="83"/>
      <c r="O343" s="83"/>
      <c r="P343" s="82"/>
      <c r="Q343" s="82"/>
      <c r="R343" s="5"/>
      <c r="S343" s="5"/>
      <c r="T343" s="5"/>
    </row>
    <row r="344" spans="1:20" ht="42" customHeight="1" x14ac:dyDescent="0.2">
      <c r="A344" s="180" t="s">
        <v>623</v>
      </c>
      <c r="B344" s="180"/>
      <c r="C344" s="180"/>
      <c r="D344" s="180"/>
      <c r="E344" s="180"/>
      <c r="F344" s="180"/>
      <c r="G344" s="180"/>
      <c r="H344" s="180"/>
      <c r="I344" s="180"/>
      <c r="J344" s="180"/>
      <c r="K344" s="180"/>
      <c r="L344" s="180"/>
      <c r="M344" s="187"/>
    </row>
    <row r="345" spans="1:20" ht="18" customHeight="1" x14ac:dyDescent="0.2">
      <c r="A345" s="176" t="s">
        <v>620</v>
      </c>
      <c r="B345" s="176"/>
      <c r="C345" s="176"/>
      <c r="D345" s="176"/>
      <c r="E345" s="176"/>
      <c r="F345" s="176"/>
      <c r="G345" s="176"/>
      <c r="H345" s="176"/>
      <c r="I345" s="176"/>
      <c r="J345" s="176"/>
      <c r="K345" s="176"/>
      <c r="L345" s="176"/>
      <c r="M345" s="188"/>
    </row>
    <row r="346" spans="1:20" ht="33" customHeight="1" x14ac:dyDescent="0.2"/>
    <row r="347" spans="1:20" ht="17.25" customHeight="1" x14ac:dyDescent="0.2">
      <c r="A347" s="27" t="s">
        <v>621</v>
      </c>
    </row>
    <row r="348" spans="1:20" ht="14.25" customHeight="1" x14ac:dyDescent="0.2">
      <c r="A348" s="27" t="s">
        <v>622</v>
      </c>
    </row>
    <row r="350" spans="1:20" ht="15" customHeight="1" x14ac:dyDescent="0.2">
      <c r="F350" s="78"/>
    </row>
    <row r="351" spans="1:20" ht="15" customHeight="1" x14ac:dyDescent="0.2">
      <c r="F351" s="52"/>
    </row>
    <row r="352" spans="1:20" ht="15" customHeight="1" x14ac:dyDescent="0.2">
      <c r="F352" s="52"/>
    </row>
  </sheetData>
  <autoFilter ref="A22:Q345"/>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2"/>
  <sheetViews>
    <sheetView zoomScale="74" zoomScaleNormal="74" workbookViewId="0">
      <selection activeCell="F12" sqref="F12"/>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45.5703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67.5" customHeight="1" x14ac:dyDescent="0.2">
      <c r="A10" s="3">
        <v>317</v>
      </c>
      <c r="B10" s="202" t="s">
        <v>742</v>
      </c>
      <c r="C10" s="202" t="s">
        <v>742</v>
      </c>
      <c r="D10" s="2" t="s">
        <v>764</v>
      </c>
      <c r="E10" s="3" t="s">
        <v>655</v>
      </c>
      <c r="F10" s="14">
        <v>1581200</v>
      </c>
      <c r="G10" s="3" t="s">
        <v>35</v>
      </c>
      <c r="H10" s="3" t="s">
        <v>32</v>
      </c>
      <c r="I10" s="3">
        <v>876</v>
      </c>
      <c r="J10" s="3" t="s">
        <v>37</v>
      </c>
      <c r="K10" s="3">
        <v>71100000000</v>
      </c>
      <c r="L10" s="2" t="s">
        <v>612</v>
      </c>
      <c r="M10" s="2" t="s">
        <v>616</v>
      </c>
      <c r="N10" s="189">
        <v>43377</v>
      </c>
      <c r="O10" s="19">
        <v>43465</v>
      </c>
      <c r="P10" s="3" t="s">
        <v>711</v>
      </c>
      <c r="Q10" s="2" t="s">
        <v>610</v>
      </c>
      <c r="R10" s="5"/>
      <c r="S10" s="5"/>
      <c r="T10" s="5"/>
    </row>
    <row r="11" spans="1:16375" s="4" customFormat="1" ht="67.5" customHeight="1" x14ac:dyDescent="0.2">
      <c r="A11" s="3">
        <v>318</v>
      </c>
      <c r="B11" s="202" t="s">
        <v>742</v>
      </c>
      <c r="C11" s="202" t="s">
        <v>742</v>
      </c>
      <c r="D11" s="2" t="s">
        <v>765</v>
      </c>
      <c r="E11" s="3" t="s">
        <v>655</v>
      </c>
      <c r="F11" s="14">
        <v>5841000</v>
      </c>
      <c r="G11" s="3" t="s">
        <v>35</v>
      </c>
      <c r="H11" s="3" t="s">
        <v>32</v>
      </c>
      <c r="I11" s="3">
        <v>876</v>
      </c>
      <c r="J11" s="3" t="s">
        <v>37</v>
      </c>
      <c r="K11" s="3">
        <v>71100000000</v>
      </c>
      <c r="L11" s="2" t="s">
        <v>612</v>
      </c>
      <c r="M11" s="2" t="s">
        <v>616</v>
      </c>
      <c r="N11" s="189">
        <v>43377</v>
      </c>
      <c r="O11" s="19">
        <v>43465</v>
      </c>
      <c r="P11" s="3" t="s">
        <v>711</v>
      </c>
      <c r="Q11" s="2" t="s">
        <v>610</v>
      </c>
      <c r="R11" s="5"/>
      <c r="S11" s="5"/>
      <c r="T11" s="5"/>
    </row>
    <row r="12" spans="1:16375" s="4" customFormat="1" ht="67.5" customHeight="1" x14ac:dyDescent="0.2">
      <c r="A12" s="3">
        <v>319</v>
      </c>
      <c r="B12" s="202" t="s">
        <v>767</v>
      </c>
      <c r="C12" s="202" t="s">
        <v>767</v>
      </c>
      <c r="D12" s="2" t="s">
        <v>766</v>
      </c>
      <c r="E12" s="2" t="s">
        <v>655</v>
      </c>
      <c r="F12" s="14">
        <f>51737256*1.18</f>
        <v>61049962.079999998</v>
      </c>
      <c r="G12" s="3" t="s">
        <v>35</v>
      </c>
      <c r="H12" s="3">
        <v>1</v>
      </c>
      <c r="I12" s="3">
        <v>877</v>
      </c>
      <c r="J12" s="3" t="s">
        <v>37</v>
      </c>
      <c r="K12" s="3">
        <v>71100000001</v>
      </c>
      <c r="L12" s="2" t="s">
        <v>612</v>
      </c>
      <c r="M12" s="2" t="s">
        <v>616</v>
      </c>
      <c r="N12" s="189">
        <v>43377</v>
      </c>
      <c r="O12" s="19">
        <v>43465</v>
      </c>
      <c r="P12" s="2" t="s">
        <v>721</v>
      </c>
      <c r="Q12" s="2" t="s">
        <v>610</v>
      </c>
      <c r="R12" s="5"/>
      <c r="S12" s="5"/>
      <c r="T12" s="5"/>
    </row>
  </sheetData>
  <autoFilter ref="D1:D1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FA275"/>
  <sheetViews>
    <sheetView zoomScale="85" zoomScaleNormal="85" zoomScaleSheetLayoutView="77" workbookViewId="0">
      <selection activeCell="B20" sqref="B20"/>
    </sheetView>
  </sheetViews>
  <sheetFormatPr defaultRowHeight="49.5" customHeight="1" x14ac:dyDescent="0.2"/>
  <cols>
    <col min="1" max="1" width="8.140625" style="87" customWidth="1"/>
    <col min="2" max="2" width="10.85546875" style="87" bestFit="1" customWidth="1"/>
    <col min="3" max="3" width="12.42578125" style="87" bestFit="1" customWidth="1"/>
    <col min="4" max="5" width="37.42578125" style="87" customWidth="1"/>
    <col min="6" max="6" width="17.85546875" style="87" customWidth="1"/>
    <col min="7" max="7" width="18.7109375" style="87" bestFit="1" customWidth="1"/>
    <col min="8" max="8" width="16.42578125" style="87" hidden="1" customWidth="1"/>
    <col min="9" max="9" width="16.85546875" style="87" hidden="1" customWidth="1"/>
    <col min="10" max="10" width="22.7109375" style="87" hidden="1" customWidth="1"/>
    <col min="11" max="11" width="25.42578125" style="87" hidden="1" customWidth="1"/>
    <col min="12" max="13" width="14.28515625" style="87" customWidth="1"/>
    <col min="14" max="15" width="21.5703125" style="87" customWidth="1"/>
    <col min="16" max="16" width="20.42578125" style="87" bestFit="1" customWidth="1"/>
    <col min="17" max="17" width="25.28515625" style="87" customWidth="1"/>
    <col min="18" max="18" width="25.140625" style="87" hidden="1" customWidth="1"/>
    <col min="19" max="19" width="26" style="87" hidden="1" customWidth="1"/>
    <col min="20" max="20" width="19.7109375" style="87" bestFit="1" customWidth="1"/>
    <col min="21" max="21" width="16.85546875" style="87" bestFit="1" customWidth="1"/>
    <col min="22" max="22" width="18" style="87" customWidth="1"/>
    <col min="23" max="23" width="13.85546875" style="87" bestFit="1" customWidth="1"/>
    <col min="24" max="24" width="16.140625" style="87" hidden="1" customWidth="1"/>
    <col min="25" max="25" width="13.28515625" style="87" hidden="1" customWidth="1"/>
    <col min="26" max="26" width="0" style="87" hidden="1" customWidth="1"/>
    <col min="27" max="16384" width="9.140625" style="87"/>
  </cols>
  <sheetData>
    <row r="1" spans="1:26" ht="49.5" customHeight="1" x14ac:dyDescent="0.2">
      <c r="A1" s="206" t="s">
        <v>624</v>
      </c>
      <c r="B1" s="206"/>
      <c r="C1" s="206"/>
      <c r="D1" s="206"/>
      <c r="E1" s="206"/>
      <c r="F1" s="206"/>
      <c r="G1" s="206"/>
      <c r="H1" s="206"/>
      <c r="I1" s="206"/>
      <c r="J1" s="206"/>
      <c r="K1" s="206"/>
      <c r="L1" s="206"/>
      <c r="M1" s="206"/>
      <c r="N1" s="206"/>
      <c r="O1" s="206"/>
      <c r="P1" s="206"/>
      <c r="Q1" s="206"/>
      <c r="R1" s="206"/>
      <c r="S1" s="206"/>
      <c r="T1" s="206"/>
      <c r="U1" s="206"/>
      <c r="V1" s="206"/>
      <c r="W1" s="206"/>
    </row>
    <row r="2" spans="1:26" ht="12.75" x14ac:dyDescent="0.2">
      <c r="A2" s="88" t="s">
        <v>23</v>
      </c>
    </row>
    <row r="3" spans="1:26" ht="12.75" x14ac:dyDescent="0.2">
      <c r="A3" s="88" t="s">
        <v>24</v>
      </c>
    </row>
    <row r="4" spans="1:26" ht="12.75" x14ac:dyDescent="0.2">
      <c r="A4" s="88" t="s">
        <v>25</v>
      </c>
    </row>
    <row r="5" spans="1:26" ht="12.75" x14ac:dyDescent="0.2">
      <c r="A5" s="88" t="s">
        <v>592</v>
      </c>
    </row>
    <row r="6" spans="1:26" ht="12.75" x14ac:dyDescent="0.2">
      <c r="A6" s="88" t="s">
        <v>593</v>
      </c>
    </row>
    <row r="7" spans="1:26" ht="12.75" x14ac:dyDescent="0.2">
      <c r="A7" s="88" t="s">
        <v>26</v>
      </c>
    </row>
    <row r="8" spans="1:26" ht="12.75" x14ac:dyDescent="0.2">
      <c r="A8" s="88" t="s">
        <v>625</v>
      </c>
    </row>
    <row r="9" spans="1:26" ht="12.75" x14ac:dyDescent="0.2">
      <c r="A9" s="88" t="s">
        <v>28</v>
      </c>
    </row>
    <row r="10" spans="1:26" ht="12.75" x14ac:dyDescent="0.2">
      <c r="A10" s="91"/>
    </row>
    <row r="11" spans="1:26" ht="12.75" x14ac:dyDescent="0.2"/>
    <row r="12" spans="1:26" ht="12.75" x14ac:dyDescent="0.2">
      <c r="A12" s="89"/>
      <c r="B12" s="92"/>
      <c r="C12" s="92"/>
      <c r="D12" s="92"/>
      <c r="E12" s="92"/>
      <c r="F12" s="92"/>
      <c r="G12" s="92"/>
      <c r="H12" s="92"/>
      <c r="I12" s="92"/>
      <c r="J12" s="92"/>
      <c r="K12" s="92"/>
      <c r="L12" s="92"/>
      <c r="M12" s="92"/>
      <c r="N12" s="92"/>
      <c r="O12" s="92"/>
      <c r="P12" s="92"/>
      <c r="Q12" s="92"/>
      <c r="R12" s="92"/>
      <c r="S12" s="92"/>
      <c r="T12" s="92"/>
      <c r="U12" s="92"/>
      <c r="V12" s="92"/>
      <c r="W12" s="92"/>
      <c r="X12" s="92"/>
    </row>
    <row r="13" spans="1:26" ht="12.75" x14ac:dyDescent="0.2">
      <c r="A13" s="91"/>
    </row>
    <row r="14" spans="1:26" ht="12.75" x14ac:dyDescent="0.2"/>
    <row r="15" spans="1:26" ht="81" customHeight="1" x14ac:dyDescent="0.2">
      <c r="A15" s="93" t="s">
        <v>0</v>
      </c>
      <c r="B15" s="94" t="s">
        <v>1</v>
      </c>
      <c r="C15" s="94" t="s">
        <v>2</v>
      </c>
      <c r="D15" s="94" t="s">
        <v>3</v>
      </c>
      <c r="E15" s="94" t="s">
        <v>653</v>
      </c>
      <c r="F15" s="94" t="s">
        <v>4</v>
      </c>
      <c r="G15" s="94" t="s">
        <v>5</v>
      </c>
      <c r="H15" s="94" t="s">
        <v>6</v>
      </c>
      <c r="I15" s="94" t="s">
        <v>7</v>
      </c>
      <c r="J15" s="94" t="s">
        <v>8</v>
      </c>
      <c r="K15" s="94" t="s">
        <v>9</v>
      </c>
      <c r="L15" s="94" t="s">
        <v>10</v>
      </c>
      <c r="M15" s="94" t="s">
        <v>654</v>
      </c>
      <c r="N15" s="94" t="s">
        <v>11</v>
      </c>
      <c r="O15" s="94" t="s">
        <v>656</v>
      </c>
      <c r="P15" s="94" t="s">
        <v>12</v>
      </c>
      <c r="Q15" s="94" t="s">
        <v>13</v>
      </c>
      <c r="R15" s="94" t="s">
        <v>14</v>
      </c>
      <c r="S15" s="94" t="s">
        <v>15</v>
      </c>
      <c r="T15" s="94" t="s">
        <v>16</v>
      </c>
      <c r="U15" s="94" t="s">
        <v>17</v>
      </c>
      <c r="V15" s="94" t="s">
        <v>18</v>
      </c>
      <c r="W15" s="94" t="s">
        <v>19</v>
      </c>
      <c r="X15" s="95" t="s">
        <v>20</v>
      </c>
      <c r="Y15" s="95" t="s">
        <v>21</v>
      </c>
      <c r="Z15" s="95" t="s">
        <v>22</v>
      </c>
    </row>
    <row r="16" spans="1:26" ht="71.25" hidden="1" customHeight="1" x14ac:dyDescent="0.2">
      <c r="A16" s="96" t="s">
        <v>32</v>
      </c>
      <c r="B16" s="96" t="s">
        <v>33</v>
      </c>
      <c r="C16" s="96" t="s">
        <v>33</v>
      </c>
      <c r="D16" s="96" t="s">
        <v>34</v>
      </c>
      <c r="E16" s="96" t="s">
        <v>655</v>
      </c>
      <c r="F16" s="97">
        <v>830541</v>
      </c>
      <c r="G16" s="96" t="s">
        <v>35</v>
      </c>
      <c r="H16" s="96" t="s">
        <v>36</v>
      </c>
      <c r="I16" s="96" t="s">
        <v>36</v>
      </c>
      <c r="J16" s="96" t="s">
        <v>36</v>
      </c>
      <c r="K16" s="96" t="s">
        <v>36</v>
      </c>
      <c r="L16" s="96" t="s">
        <v>32</v>
      </c>
      <c r="M16" s="96">
        <v>876</v>
      </c>
      <c r="N16" s="96" t="s">
        <v>37</v>
      </c>
      <c r="O16" s="96">
        <v>71100000000</v>
      </c>
      <c r="P16" s="98" t="s">
        <v>612</v>
      </c>
      <c r="Q16" s="96" t="s">
        <v>38</v>
      </c>
      <c r="R16" s="96" t="s">
        <v>38</v>
      </c>
      <c r="S16" s="96" t="s">
        <v>38</v>
      </c>
      <c r="T16" s="99">
        <v>43252</v>
      </c>
      <c r="U16" s="99">
        <v>44531</v>
      </c>
      <c r="V16" s="96" t="s">
        <v>39</v>
      </c>
      <c r="W16" s="96" t="s">
        <v>610</v>
      </c>
      <c r="X16" s="100" t="s">
        <v>40</v>
      </c>
      <c r="Y16" s="100" t="s">
        <v>41</v>
      </c>
      <c r="Z16" s="100" t="s">
        <v>42</v>
      </c>
    </row>
    <row r="17" spans="1:26" ht="49.5" hidden="1" customHeight="1" x14ac:dyDescent="0.2">
      <c r="A17" s="96" t="s">
        <v>43</v>
      </c>
      <c r="B17" s="96" t="s">
        <v>44</v>
      </c>
      <c r="C17" s="96" t="s">
        <v>45</v>
      </c>
      <c r="D17" s="96" t="s">
        <v>46</v>
      </c>
      <c r="E17" s="96"/>
      <c r="F17" s="101" t="s">
        <v>586</v>
      </c>
      <c r="G17" s="96"/>
      <c r="H17" s="96"/>
      <c r="I17" s="96"/>
      <c r="J17" s="96"/>
      <c r="K17" s="96"/>
      <c r="L17" s="96"/>
      <c r="M17" s="96"/>
      <c r="N17" s="96"/>
      <c r="O17" s="96"/>
      <c r="P17" s="98"/>
      <c r="Q17" s="96"/>
      <c r="R17" s="96"/>
      <c r="S17" s="96"/>
      <c r="T17" s="99"/>
      <c r="U17" s="99"/>
      <c r="V17" s="96"/>
      <c r="W17" s="96"/>
      <c r="X17" s="100" t="s">
        <v>40</v>
      </c>
      <c r="Y17" s="100" t="s">
        <v>41</v>
      </c>
      <c r="Z17" s="100" t="s">
        <v>42</v>
      </c>
    </row>
    <row r="18" spans="1:26" ht="49.5" hidden="1" customHeight="1" x14ac:dyDescent="0.2">
      <c r="A18" s="96" t="s">
        <v>47</v>
      </c>
      <c r="B18" s="96" t="s">
        <v>48</v>
      </c>
      <c r="C18" s="96" t="s">
        <v>49</v>
      </c>
      <c r="D18" s="96" t="s">
        <v>50</v>
      </c>
      <c r="E18" s="96" t="s">
        <v>655</v>
      </c>
      <c r="F18" s="97">
        <v>181900</v>
      </c>
      <c r="G18" s="96" t="s">
        <v>35</v>
      </c>
      <c r="H18" s="96" t="s">
        <v>36</v>
      </c>
      <c r="I18" s="96" t="s">
        <v>36</v>
      </c>
      <c r="J18" s="96" t="s">
        <v>36</v>
      </c>
      <c r="K18" s="96" t="s">
        <v>36</v>
      </c>
      <c r="L18" s="96" t="s">
        <v>32</v>
      </c>
      <c r="M18" s="96">
        <v>876</v>
      </c>
      <c r="N18" s="96" t="s">
        <v>37</v>
      </c>
      <c r="O18" s="96">
        <v>71100000000</v>
      </c>
      <c r="P18" s="98" t="s">
        <v>612</v>
      </c>
      <c r="Q18" s="96" t="s">
        <v>38</v>
      </c>
      <c r="R18" s="96" t="s">
        <v>38</v>
      </c>
      <c r="S18" s="96" t="s">
        <v>38</v>
      </c>
      <c r="T18" s="99">
        <v>43221</v>
      </c>
      <c r="U18" s="99">
        <v>43617</v>
      </c>
      <c r="V18" s="96" t="s">
        <v>51</v>
      </c>
      <c r="W18" s="96" t="s">
        <v>610</v>
      </c>
      <c r="X18" s="100" t="s">
        <v>40</v>
      </c>
      <c r="Y18" s="100" t="s">
        <v>41</v>
      </c>
      <c r="Z18" s="100" t="s">
        <v>42</v>
      </c>
    </row>
    <row r="19" spans="1:26" ht="49.5" hidden="1" customHeight="1" x14ac:dyDescent="0.2">
      <c r="A19" s="96" t="s">
        <v>52</v>
      </c>
      <c r="B19" s="96" t="s">
        <v>53</v>
      </c>
      <c r="C19" s="96" t="s">
        <v>54</v>
      </c>
      <c r="D19" s="96" t="s">
        <v>55</v>
      </c>
      <c r="E19" s="96"/>
      <c r="F19" s="101" t="s">
        <v>586</v>
      </c>
      <c r="G19" s="96"/>
      <c r="H19" s="96" t="s">
        <v>36</v>
      </c>
      <c r="I19" s="96" t="s">
        <v>36</v>
      </c>
      <c r="J19" s="96" t="s">
        <v>36</v>
      </c>
      <c r="K19" s="96" t="s">
        <v>36</v>
      </c>
      <c r="L19" s="96"/>
      <c r="M19" s="96"/>
      <c r="N19" s="96"/>
      <c r="O19" s="96"/>
      <c r="P19" s="98"/>
      <c r="Q19" s="96"/>
      <c r="R19" s="96" t="s">
        <v>38</v>
      </c>
      <c r="S19" s="96" t="s">
        <v>38</v>
      </c>
      <c r="T19" s="99"/>
      <c r="U19" s="99"/>
      <c r="V19" s="96"/>
      <c r="W19" s="96"/>
      <c r="X19" s="100" t="s">
        <v>40</v>
      </c>
      <c r="Y19" s="100" t="s">
        <v>41</v>
      </c>
      <c r="Z19" s="100" t="s">
        <v>42</v>
      </c>
    </row>
    <row r="20" spans="1:26" ht="49.5" customHeight="1" x14ac:dyDescent="0.2">
      <c r="A20" s="96" t="s">
        <v>56</v>
      </c>
      <c r="B20" s="96" t="s">
        <v>57</v>
      </c>
      <c r="C20" s="96" t="s">
        <v>58</v>
      </c>
      <c r="D20" s="96" t="s">
        <v>59</v>
      </c>
      <c r="E20" s="96" t="s">
        <v>655</v>
      </c>
      <c r="F20" s="102">
        <v>1482300</v>
      </c>
      <c r="G20" s="103" t="s">
        <v>35</v>
      </c>
      <c r="H20" s="103" t="s">
        <v>36</v>
      </c>
      <c r="I20" s="103" t="s">
        <v>36</v>
      </c>
      <c r="J20" s="103" t="s">
        <v>36</v>
      </c>
      <c r="K20" s="103" t="s">
        <v>36</v>
      </c>
      <c r="L20" s="103" t="s">
        <v>32</v>
      </c>
      <c r="M20" s="96">
        <v>876</v>
      </c>
      <c r="N20" s="103" t="s">
        <v>37</v>
      </c>
      <c r="O20" s="96">
        <v>71100000000</v>
      </c>
      <c r="P20" s="104" t="s">
        <v>612</v>
      </c>
      <c r="Q20" s="103" t="s">
        <v>60</v>
      </c>
      <c r="R20" s="103" t="s">
        <v>38</v>
      </c>
      <c r="S20" s="103" t="s">
        <v>38</v>
      </c>
      <c r="T20" s="105">
        <v>43252</v>
      </c>
      <c r="U20" s="105">
        <v>43405</v>
      </c>
      <c r="V20" s="103" t="s">
        <v>81</v>
      </c>
      <c r="W20" s="103" t="s">
        <v>60</v>
      </c>
      <c r="X20" s="100" t="s">
        <v>40</v>
      </c>
      <c r="Y20" s="100" t="s">
        <v>41</v>
      </c>
      <c r="Z20" s="100" t="s">
        <v>42</v>
      </c>
    </row>
    <row r="21" spans="1:26" ht="49.5" hidden="1" customHeight="1" x14ac:dyDescent="0.2">
      <c r="A21" s="96" t="s">
        <v>62</v>
      </c>
      <c r="B21" s="96" t="s">
        <v>57</v>
      </c>
      <c r="C21" s="96" t="s">
        <v>58</v>
      </c>
      <c r="D21" s="106" t="s">
        <v>63</v>
      </c>
      <c r="E21" s="106"/>
      <c r="F21" s="107" t="s">
        <v>586</v>
      </c>
      <c r="G21" s="108"/>
      <c r="H21" s="108"/>
      <c r="I21" s="108"/>
      <c r="J21" s="108"/>
      <c r="K21" s="108"/>
      <c r="L21" s="108"/>
      <c r="M21" s="108"/>
      <c r="N21" s="108"/>
      <c r="O21" s="108"/>
      <c r="P21" s="109"/>
      <c r="Q21" s="109"/>
      <c r="R21" s="108"/>
      <c r="S21" s="108"/>
      <c r="T21" s="108"/>
      <c r="U21" s="108"/>
      <c r="V21" s="108"/>
      <c r="W21" s="110"/>
      <c r="X21" s="100" t="s">
        <v>40</v>
      </c>
      <c r="Y21" s="100" t="s">
        <v>41</v>
      </c>
      <c r="Z21" s="100" t="s">
        <v>42</v>
      </c>
    </row>
    <row r="22" spans="1:26" ht="49.5" hidden="1" customHeight="1" x14ac:dyDescent="0.2">
      <c r="A22" s="96" t="s">
        <v>64</v>
      </c>
      <c r="B22" s="96" t="s">
        <v>65</v>
      </c>
      <c r="C22" s="96" t="s">
        <v>65</v>
      </c>
      <c r="D22" s="98" t="s">
        <v>66</v>
      </c>
      <c r="E22" s="111"/>
      <c r="F22" s="112" t="s">
        <v>586</v>
      </c>
      <c r="G22" s="113"/>
      <c r="H22" s="113"/>
      <c r="I22" s="113"/>
      <c r="J22" s="113"/>
      <c r="K22" s="113"/>
      <c r="L22" s="113"/>
      <c r="M22" s="113"/>
      <c r="N22" s="113"/>
      <c r="O22" s="113"/>
      <c r="P22" s="113"/>
      <c r="Q22" s="114"/>
      <c r="R22" s="113"/>
      <c r="S22" s="113"/>
      <c r="T22" s="113"/>
      <c r="U22" s="113"/>
      <c r="V22" s="113"/>
      <c r="W22" s="115"/>
      <c r="X22" s="100" t="s">
        <v>40</v>
      </c>
      <c r="Y22" s="100" t="s">
        <v>41</v>
      </c>
      <c r="Z22" s="100" t="s">
        <v>42</v>
      </c>
    </row>
    <row r="23" spans="1:26" ht="49.5" hidden="1" customHeight="1" x14ac:dyDescent="0.2">
      <c r="A23" s="96" t="s">
        <v>67</v>
      </c>
      <c r="B23" s="96" t="s">
        <v>65</v>
      </c>
      <c r="C23" s="96" t="s">
        <v>65</v>
      </c>
      <c r="D23" s="96" t="s">
        <v>68</v>
      </c>
      <c r="E23" s="108"/>
      <c r="F23" s="116" t="s">
        <v>586</v>
      </c>
      <c r="G23" s="108"/>
      <c r="H23" s="108"/>
      <c r="I23" s="108"/>
      <c r="J23" s="108"/>
      <c r="K23" s="108"/>
      <c r="L23" s="108"/>
      <c r="M23" s="108"/>
      <c r="N23" s="108"/>
      <c r="O23" s="108"/>
      <c r="P23" s="108"/>
      <c r="R23" s="108"/>
      <c r="S23" s="108"/>
      <c r="T23" s="108"/>
      <c r="U23" s="108"/>
      <c r="V23" s="108"/>
      <c r="W23" s="110"/>
      <c r="X23" s="100" t="s">
        <v>40</v>
      </c>
      <c r="Y23" s="100" t="s">
        <v>41</v>
      </c>
      <c r="Z23" s="100" t="s">
        <v>42</v>
      </c>
    </row>
    <row r="24" spans="1:26" ht="49.5" hidden="1" customHeight="1" x14ac:dyDescent="0.2">
      <c r="A24" s="96" t="s">
        <v>69</v>
      </c>
      <c r="B24" s="96" t="s">
        <v>70</v>
      </c>
      <c r="C24" s="96" t="s">
        <v>70</v>
      </c>
      <c r="D24" s="96" t="s">
        <v>71</v>
      </c>
      <c r="E24" s="96" t="s">
        <v>655</v>
      </c>
      <c r="F24" s="97">
        <v>283200</v>
      </c>
      <c r="G24" s="96" t="s">
        <v>35</v>
      </c>
      <c r="H24" s="96" t="s">
        <v>36</v>
      </c>
      <c r="I24" s="96" t="s">
        <v>36</v>
      </c>
      <c r="J24" s="96" t="s">
        <v>36</v>
      </c>
      <c r="K24" s="96" t="s">
        <v>36</v>
      </c>
      <c r="L24" s="96" t="s">
        <v>32</v>
      </c>
      <c r="M24" s="96">
        <v>876</v>
      </c>
      <c r="N24" s="96" t="s">
        <v>37</v>
      </c>
      <c r="O24" s="96">
        <v>71100000000</v>
      </c>
      <c r="P24" s="104" t="s">
        <v>612</v>
      </c>
      <c r="Q24" s="96" t="s">
        <v>38</v>
      </c>
      <c r="R24" s="96" t="s">
        <v>38</v>
      </c>
      <c r="S24" s="96" t="s">
        <v>38</v>
      </c>
      <c r="T24" s="99">
        <v>43160</v>
      </c>
      <c r="U24" s="99">
        <v>43313</v>
      </c>
      <c r="V24" s="96" t="s">
        <v>51</v>
      </c>
      <c r="W24" s="96" t="s">
        <v>616</v>
      </c>
      <c r="X24" s="100" t="s">
        <v>40</v>
      </c>
      <c r="Y24" s="100" t="s">
        <v>41</v>
      </c>
      <c r="Z24" s="100" t="s">
        <v>42</v>
      </c>
    </row>
    <row r="25" spans="1:26" ht="49.5" hidden="1" customHeight="1" x14ac:dyDescent="0.2">
      <c r="A25" s="96" t="s">
        <v>72</v>
      </c>
      <c r="B25" s="96" t="s">
        <v>70</v>
      </c>
      <c r="C25" s="96" t="s">
        <v>70</v>
      </c>
      <c r="D25" s="96" t="s">
        <v>73</v>
      </c>
      <c r="E25" s="96" t="s">
        <v>655</v>
      </c>
      <c r="F25" s="97">
        <v>802400</v>
      </c>
      <c r="G25" s="96" t="s">
        <v>35</v>
      </c>
      <c r="H25" s="96" t="s">
        <v>36</v>
      </c>
      <c r="I25" s="96" t="s">
        <v>36</v>
      </c>
      <c r="J25" s="96" t="s">
        <v>36</v>
      </c>
      <c r="K25" s="96" t="s">
        <v>36</v>
      </c>
      <c r="L25" s="96" t="s">
        <v>32</v>
      </c>
      <c r="M25" s="96">
        <v>876</v>
      </c>
      <c r="N25" s="96" t="s">
        <v>37</v>
      </c>
      <c r="O25" s="96">
        <v>71100000000</v>
      </c>
      <c r="P25" s="104" t="s">
        <v>612</v>
      </c>
      <c r="Q25" s="96" t="s">
        <v>38</v>
      </c>
      <c r="R25" s="96" t="s">
        <v>38</v>
      </c>
      <c r="S25" s="96" t="s">
        <v>38</v>
      </c>
      <c r="T25" s="99">
        <v>43132</v>
      </c>
      <c r="U25" s="99">
        <v>43252</v>
      </c>
      <c r="V25" s="96" t="s">
        <v>51</v>
      </c>
      <c r="W25" s="96" t="s">
        <v>616</v>
      </c>
      <c r="X25" s="100" t="s">
        <v>40</v>
      </c>
      <c r="Y25" s="100" t="s">
        <v>41</v>
      </c>
      <c r="Z25" s="100" t="s">
        <v>42</v>
      </c>
    </row>
    <row r="26" spans="1:26" ht="49.5" customHeight="1" x14ac:dyDescent="0.2">
      <c r="A26" s="96" t="s">
        <v>74</v>
      </c>
      <c r="B26" s="96" t="s">
        <v>75</v>
      </c>
      <c r="C26" s="96" t="s">
        <v>674</v>
      </c>
      <c r="D26" s="96" t="s">
        <v>76</v>
      </c>
      <c r="E26" s="96" t="s">
        <v>655</v>
      </c>
      <c r="F26" s="97">
        <v>645460</v>
      </c>
      <c r="G26" s="96" t="s">
        <v>35</v>
      </c>
      <c r="H26" s="96" t="s">
        <v>36</v>
      </c>
      <c r="I26" s="96" t="s">
        <v>36</v>
      </c>
      <c r="J26" s="96" t="s">
        <v>36</v>
      </c>
      <c r="K26" s="96" t="s">
        <v>36</v>
      </c>
      <c r="L26" s="96" t="s">
        <v>32</v>
      </c>
      <c r="M26" s="96">
        <v>876</v>
      </c>
      <c r="N26" s="96" t="s">
        <v>37</v>
      </c>
      <c r="O26" s="96">
        <v>71100000000</v>
      </c>
      <c r="P26" s="104" t="s">
        <v>612</v>
      </c>
      <c r="Q26" s="96" t="s">
        <v>60</v>
      </c>
      <c r="R26" s="96" t="s">
        <v>38</v>
      </c>
      <c r="S26" s="96" t="s">
        <v>38</v>
      </c>
      <c r="T26" s="99">
        <v>43160</v>
      </c>
      <c r="U26" s="99">
        <v>43435</v>
      </c>
      <c r="V26" s="96" t="s">
        <v>61</v>
      </c>
      <c r="W26" s="96" t="s">
        <v>60</v>
      </c>
      <c r="X26" s="100" t="s">
        <v>40</v>
      </c>
      <c r="Y26" s="100" t="s">
        <v>41</v>
      </c>
      <c r="Z26" s="100" t="s">
        <v>42</v>
      </c>
    </row>
    <row r="27" spans="1:26" ht="49.5" hidden="1" customHeight="1" x14ac:dyDescent="0.2">
      <c r="A27" s="96" t="s">
        <v>78</v>
      </c>
      <c r="B27" s="96" t="s">
        <v>79</v>
      </c>
      <c r="C27" s="96" t="s">
        <v>79</v>
      </c>
      <c r="D27" s="96" t="s">
        <v>80</v>
      </c>
      <c r="E27" s="108"/>
      <c r="F27" s="116" t="s">
        <v>586</v>
      </c>
      <c r="G27" s="108"/>
      <c r="H27" s="108"/>
      <c r="I27" s="108"/>
      <c r="J27" s="108"/>
      <c r="K27" s="108"/>
      <c r="L27" s="108"/>
      <c r="M27" s="108"/>
      <c r="N27" s="108"/>
      <c r="O27" s="108"/>
      <c r="P27" s="108"/>
      <c r="Q27" s="117"/>
      <c r="R27" s="108"/>
      <c r="S27" s="108"/>
      <c r="T27" s="108"/>
      <c r="U27" s="108"/>
      <c r="V27" s="108"/>
      <c r="W27" s="110"/>
      <c r="X27" s="100" t="s">
        <v>40</v>
      </c>
      <c r="Y27" s="100" t="s">
        <v>41</v>
      </c>
      <c r="Z27" s="100" t="s">
        <v>42</v>
      </c>
    </row>
    <row r="28" spans="1:26" ht="49.5" hidden="1" customHeight="1" x14ac:dyDescent="0.2">
      <c r="A28" s="96" t="s">
        <v>82</v>
      </c>
      <c r="B28" s="96" t="s">
        <v>83</v>
      </c>
      <c r="C28" s="96" t="s">
        <v>83</v>
      </c>
      <c r="D28" s="96" t="s">
        <v>84</v>
      </c>
      <c r="E28" s="96" t="s">
        <v>655</v>
      </c>
      <c r="F28" s="97">
        <v>1808346.46</v>
      </c>
      <c r="G28" s="96" t="s">
        <v>35</v>
      </c>
      <c r="H28" s="96" t="s">
        <v>36</v>
      </c>
      <c r="I28" s="96" t="s">
        <v>36</v>
      </c>
      <c r="J28" s="96" t="s">
        <v>36</v>
      </c>
      <c r="K28" s="96" t="s">
        <v>36</v>
      </c>
      <c r="L28" s="96" t="s">
        <v>32</v>
      </c>
      <c r="M28" s="96">
        <v>876</v>
      </c>
      <c r="N28" s="96" t="s">
        <v>37</v>
      </c>
      <c r="O28" s="96">
        <v>71100000000</v>
      </c>
      <c r="P28" s="104" t="s">
        <v>612</v>
      </c>
      <c r="Q28" s="96" t="s">
        <v>38</v>
      </c>
      <c r="R28" s="96" t="s">
        <v>38</v>
      </c>
      <c r="S28" s="96" t="s">
        <v>38</v>
      </c>
      <c r="T28" s="99">
        <v>43160</v>
      </c>
      <c r="U28" s="99">
        <v>43435</v>
      </c>
      <c r="V28" s="96" t="s">
        <v>51</v>
      </c>
      <c r="W28" s="96" t="s">
        <v>616</v>
      </c>
      <c r="X28" s="100" t="s">
        <v>40</v>
      </c>
      <c r="Y28" s="100" t="s">
        <v>41</v>
      </c>
      <c r="Z28" s="100" t="s">
        <v>42</v>
      </c>
    </row>
    <row r="29" spans="1:26" ht="49.5" hidden="1" customHeight="1" x14ac:dyDescent="0.2">
      <c r="A29" s="96" t="s">
        <v>85</v>
      </c>
      <c r="B29" s="96" t="s">
        <v>83</v>
      </c>
      <c r="C29" s="96" t="s">
        <v>83</v>
      </c>
      <c r="D29" s="96" t="s">
        <v>86</v>
      </c>
      <c r="E29" s="96" t="s">
        <v>655</v>
      </c>
      <c r="F29" s="97">
        <v>2161760</v>
      </c>
      <c r="G29" s="96" t="s">
        <v>35</v>
      </c>
      <c r="H29" s="96" t="s">
        <v>36</v>
      </c>
      <c r="I29" s="96" t="s">
        <v>36</v>
      </c>
      <c r="J29" s="96" t="s">
        <v>36</v>
      </c>
      <c r="K29" s="96" t="s">
        <v>36</v>
      </c>
      <c r="L29" s="96" t="s">
        <v>32</v>
      </c>
      <c r="M29" s="96">
        <v>876</v>
      </c>
      <c r="N29" s="96" t="s">
        <v>37</v>
      </c>
      <c r="O29" s="96">
        <v>71100000000</v>
      </c>
      <c r="P29" s="104" t="s">
        <v>612</v>
      </c>
      <c r="Q29" s="96" t="s">
        <v>38</v>
      </c>
      <c r="R29" s="96" t="s">
        <v>38</v>
      </c>
      <c r="S29" s="96" t="s">
        <v>38</v>
      </c>
      <c r="T29" s="99">
        <v>43160</v>
      </c>
      <c r="U29" s="118">
        <v>44166</v>
      </c>
      <c r="V29" s="96" t="s">
        <v>51</v>
      </c>
      <c r="W29" s="96" t="s">
        <v>616</v>
      </c>
      <c r="X29" s="100" t="s">
        <v>40</v>
      </c>
      <c r="Y29" s="100" t="s">
        <v>41</v>
      </c>
      <c r="Z29" s="100" t="s">
        <v>42</v>
      </c>
    </row>
    <row r="30" spans="1:26" ht="49.5" hidden="1" customHeight="1" x14ac:dyDescent="0.2">
      <c r="A30" s="96" t="s">
        <v>87</v>
      </c>
      <c r="B30" s="96" t="s">
        <v>70</v>
      </c>
      <c r="C30" s="96" t="s">
        <v>70</v>
      </c>
      <c r="D30" s="96" t="s">
        <v>88</v>
      </c>
      <c r="E30" s="96" t="s">
        <v>655</v>
      </c>
      <c r="F30" s="97">
        <v>175000</v>
      </c>
      <c r="G30" s="96" t="s">
        <v>35</v>
      </c>
      <c r="H30" s="96" t="s">
        <v>36</v>
      </c>
      <c r="I30" s="96" t="s">
        <v>36</v>
      </c>
      <c r="J30" s="96" t="s">
        <v>36</v>
      </c>
      <c r="K30" s="96" t="s">
        <v>36</v>
      </c>
      <c r="L30" s="96" t="s">
        <v>32</v>
      </c>
      <c r="M30" s="96">
        <v>876</v>
      </c>
      <c r="N30" s="96" t="s">
        <v>37</v>
      </c>
      <c r="O30" s="96">
        <v>71100000000</v>
      </c>
      <c r="P30" s="104" t="s">
        <v>612</v>
      </c>
      <c r="Q30" s="96" t="s">
        <v>38</v>
      </c>
      <c r="R30" s="96" t="s">
        <v>38</v>
      </c>
      <c r="S30" s="96" t="s">
        <v>38</v>
      </c>
      <c r="T30" s="99">
        <v>43160</v>
      </c>
      <c r="U30" s="99">
        <v>43221</v>
      </c>
      <c r="V30" s="96" t="s">
        <v>51</v>
      </c>
      <c r="W30" s="96" t="s">
        <v>38</v>
      </c>
      <c r="X30" s="100" t="s">
        <v>40</v>
      </c>
      <c r="Y30" s="100" t="s">
        <v>41</v>
      </c>
      <c r="Z30" s="100" t="s">
        <v>42</v>
      </c>
    </row>
    <row r="31" spans="1:26" ht="49.5" hidden="1" customHeight="1" x14ac:dyDescent="0.2">
      <c r="A31" s="96" t="s">
        <v>89</v>
      </c>
      <c r="B31" s="96" t="s">
        <v>90</v>
      </c>
      <c r="C31" s="96" t="s">
        <v>91</v>
      </c>
      <c r="D31" s="96" t="s">
        <v>92</v>
      </c>
      <c r="E31" s="96" t="s">
        <v>655</v>
      </c>
      <c r="F31" s="97">
        <v>151984</v>
      </c>
      <c r="G31" s="96" t="s">
        <v>35</v>
      </c>
      <c r="H31" s="96" t="s">
        <v>36</v>
      </c>
      <c r="I31" s="96" t="s">
        <v>36</v>
      </c>
      <c r="J31" s="96" t="s">
        <v>36</v>
      </c>
      <c r="K31" s="96" t="s">
        <v>36</v>
      </c>
      <c r="L31" s="96" t="s">
        <v>32</v>
      </c>
      <c r="M31" s="96"/>
      <c r="N31" s="96" t="s">
        <v>93</v>
      </c>
      <c r="O31" s="96">
        <v>71100000000</v>
      </c>
      <c r="P31" s="104" t="s">
        <v>612</v>
      </c>
      <c r="Q31" s="96" t="s">
        <v>38</v>
      </c>
      <c r="R31" s="96" t="s">
        <v>38</v>
      </c>
      <c r="S31" s="96" t="s">
        <v>38</v>
      </c>
      <c r="T31" s="99">
        <v>43160</v>
      </c>
      <c r="U31" s="99">
        <v>43435</v>
      </c>
      <c r="V31" s="96" t="s">
        <v>51</v>
      </c>
      <c r="W31" s="96" t="s">
        <v>38</v>
      </c>
      <c r="X31" s="100" t="s">
        <v>40</v>
      </c>
      <c r="Y31" s="100" t="s">
        <v>41</v>
      </c>
      <c r="Z31" s="100" t="s">
        <v>42</v>
      </c>
    </row>
    <row r="32" spans="1:26" ht="49.5" customHeight="1" x14ac:dyDescent="0.2">
      <c r="A32" s="96" t="s">
        <v>94</v>
      </c>
      <c r="B32" s="96" t="s">
        <v>95</v>
      </c>
      <c r="C32" s="96" t="s">
        <v>95</v>
      </c>
      <c r="D32" s="96" t="s">
        <v>96</v>
      </c>
      <c r="E32" s="96" t="s">
        <v>655</v>
      </c>
      <c r="F32" s="97">
        <v>1890360</v>
      </c>
      <c r="G32" s="96" t="s">
        <v>35</v>
      </c>
      <c r="H32" s="96" t="s">
        <v>36</v>
      </c>
      <c r="I32" s="96" t="s">
        <v>36</v>
      </c>
      <c r="J32" s="96" t="s">
        <v>36</v>
      </c>
      <c r="K32" s="96" t="s">
        <v>36</v>
      </c>
      <c r="L32" s="96" t="s">
        <v>32</v>
      </c>
      <c r="M32" s="96">
        <v>876</v>
      </c>
      <c r="N32" s="96" t="s">
        <v>37</v>
      </c>
      <c r="O32" s="96">
        <v>71100000000</v>
      </c>
      <c r="P32" s="104" t="s">
        <v>612</v>
      </c>
      <c r="Q32" s="96" t="s">
        <v>60</v>
      </c>
      <c r="R32" s="96" t="s">
        <v>38</v>
      </c>
      <c r="S32" s="96" t="s">
        <v>38</v>
      </c>
      <c r="T32" s="99">
        <v>43160</v>
      </c>
      <c r="U32" s="99">
        <v>43435</v>
      </c>
      <c r="V32" s="96" t="s">
        <v>51</v>
      </c>
      <c r="W32" s="96" t="s">
        <v>38</v>
      </c>
      <c r="X32" s="100" t="s">
        <v>40</v>
      </c>
      <c r="Y32" s="100" t="s">
        <v>41</v>
      </c>
      <c r="Z32" s="100" t="s">
        <v>42</v>
      </c>
    </row>
    <row r="33" spans="1:26" ht="49.5" hidden="1" customHeight="1" x14ac:dyDescent="0.2">
      <c r="A33" s="96" t="s">
        <v>97</v>
      </c>
      <c r="B33" s="96" t="s">
        <v>98</v>
      </c>
      <c r="C33" s="96" t="s">
        <v>99</v>
      </c>
      <c r="D33" s="96" t="s">
        <v>100</v>
      </c>
      <c r="E33" s="96" t="s">
        <v>655</v>
      </c>
      <c r="F33" s="97" t="s">
        <v>101</v>
      </c>
      <c r="G33" s="96" t="s">
        <v>35</v>
      </c>
      <c r="H33" s="96" t="s">
        <v>36</v>
      </c>
      <c r="I33" s="96" t="s">
        <v>36</v>
      </c>
      <c r="J33" s="96" t="s">
        <v>36</v>
      </c>
      <c r="K33" s="96" t="s">
        <v>36</v>
      </c>
      <c r="L33" s="96" t="s">
        <v>32</v>
      </c>
      <c r="M33" s="96">
        <v>876</v>
      </c>
      <c r="N33" s="96" t="s">
        <v>37</v>
      </c>
      <c r="O33" s="96">
        <v>71100000000</v>
      </c>
      <c r="P33" s="104" t="s">
        <v>612</v>
      </c>
      <c r="Q33" s="96" t="s">
        <v>38</v>
      </c>
      <c r="R33" s="96" t="s">
        <v>38</v>
      </c>
      <c r="S33" s="96" t="s">
        <v>38</v>
      </c>
      <c r="T33" s="99">
        <v>43160</v>
      </c>
      <c r="U33" s="99">
        <v>43435</v>
      </c>
      <c r="V33" s="96" t="s">
        <v>51</v>
      </c>
      <c r="W33" s="96" t="s">
        <v>38</v>
      </c>
      <c r="X33" s="100" t="s">
        <v>40</v>
      </c>
      <c r="Y33" s="100" t="s">
        <v>41</v>
      </c>
      <c r="Z33" s="100" t="s">
        <v>42</v>
      </c>
    </row>
    <row r="34" spans="1:26" ht="49.5" hidden="1" customHeight="1" x14ac:dyDescent="0.2">
      <c r="A34" s="96" t="s">
        <v>102</v>
      </c>
      <c r="B34" s="96" t="s">
        <v>103</v>
      </c>
      <c r="C34" s="96" t="s">
        <v>104</v>
      </c>
      <c r="D34" s="96" t="s">
        <v>105</v>
      </c>
      <c r="E34" s="96" t="s">
        <v>655</v>
      </c>
      <c r="F34" s="97">
        <v>477428</v>
      </c>
      <c r="G34" s="96" t="s">
        <v>35</v>
      </c>
      <c r="H34" s="96" t="s">
        <v>36</v>
      </c>
      <c r="I34" s="96" t="s">
        <v>36</v>
      </c>
      <c r="J34" s="96" t="s">
        <v>36</v>
      </c>
      <c r="K34" s="96" t="s">
        <v>36</v>
      </c>
      <c r="L34" s="96" t="s">
        <v>32</v>
      </c>
      <c r="M34" s="96">
        <v>876</v>
      </c>
      <c r="N34" s="96" t="s">
        <v>37</v>
      </c>
      <c r="O34" s="96">
        <v>71100000000</v>
      </c>
      <c r="P34" s="104" t="s">
        <v>612</v>
      </c>
      <c r="Q34" s="96" t="s">
        <v>38</v>
      </c>
      <c r="R34" s="96" t="s">
        <v>38</v>
      </c>
      <c r="S34" s="96" t="s">
        <v>38</v>
      </c>
      <c r="T34" s="99">
        <v>43160</v>
      </c>
      <c r="U34" s="99">
        <v>43221</v>
      </c>
      <c r="V34" s="96" t="s">
        <v>106</v>
      </c>
      <c r="W34" s="96" t="s">
        <v>38</v>
      </c>
      <c r="X34" s="100" t="s">
        <v>40</v>
      </c>
      <c r="Y34" s="100" t="s">
        <v>41</v>
      </c>
      <c r="Z34" s="100" t="s">
        <v>42</v>
      </c>
    </row>
    <row r="35" spans="1:26" ht="49.5" hidden="1" customHeight="1" x14ac:dyDescent="0.2">
      <c r="A35" s="96" t="s">
        <v>107</v>
      </c>
      <c r="B35" s="96" t="s">
        <v>108</v>
      </c>
      <c r="C35" s="96" t="s">
        <v>109</v>
      </c>
      <c r="D35" s="96" t="s">
        <v>110</v>
      </c>
      <c r="E35" s="96" t="s">
        <v>655</v>
      </c>
      <c r="F35" s="97">
        <v>155143</v>
      </c>
      <c r="G35" s="96" t="s">
        <v>35</v>
      </c>
      <c r="H35" s="96" t="s">
        <v>36</v>
      </c>
      <c r="I35" s="96" t="s">
        <v>36</v>
      </c>
      <c r="J35" s="96" t="s">
        <v>36</v>
      </c>
      <c r="K35" s="96" t="s">
        <v>36</v>
      </c>
      <c r="L35" s="96" t="s">
        <v>32</v>
      </c>
      <c r="M35" s="96">
        <v>876</v>
      </c>
      <c r="N35" s="96" t="s">
        <v>37</v>
      </c>
      <c r="O35" s="96">
        <v>71100000000</v>
      </c>
      <c r="P35" s="104" t="s">
        <v>612</v>
      </c>
      <c r="Q35" s="96" t="s">
        <v>38</v>
      </c>
      <c r="R35" s="96" t="s">
        <v>38</v>
      </c>
      <c r="S35" s="96" t="s">
        <v>38</v>
      </c>
      <c r="T35" s="99">
        <v>43160</v>
      </c>
      <c r="U35" s="118">
        <v>43252</v>
      </c>
      <c r="V35" s="96" t="s">
        <v>106</v>
      </c>
      <c r="W35" s="96" t="s">
        <v>38</v>
      </c>
      <c r="X35" s="100" t="s">
        <v>40</v>
      </c>
      <c r="Y35" s="100" t="s">
        <v>41</v>
      </c>
      <c r="Z35" s="100" t="s">
        <v>42</v>
      </c>
    </row>
    <row r="36" spans="1:26" ht="49.5" hidden="1" customHeight="1" x14ac:dyDescent="0.2">
      <c r="A36" s="96" t="s">
        <v>111</v>
      </c>
      <c r="B36" s="96" t="s">
        <v>112</v>
      </c>
      <c r="C36" s="96" t="s">
        <v>112</v>
      </c>
      <c r="D36" s="96" t="s">
        <v>113</v>
      </c>
      <c r="E36" s="96" t="s">
        <v>655</v>
      </c>
      <c r="F36" s="97">
        <v>346011.88</v>
      </c>
      <c r="G36" s="96" t="s">
        <v>35</v>
      </c>
      <c r="H36" s="96" t="s">
        <v>36</v>
      </c>
      <c r="I36" s="96" t="s">
        <v>36</v>
      </c>
      <c r="J36" s="96" t="s">
        <v>36</v>
      </c>
      <c r="K36" s="96" t="s">
        <v>36</v>
      </c>
      <c r="L36" s="96" t="s">
        <v>32</v>
      </c>
      <c r="M36" s="96">
        <v>796</v>
      </c>
      <c r="N36" s="96" t="s">
        <v>114</v>
      </c>
      <c r="O36" s="96">
        <v>71100000000</v>
      </c>
      <c r="P36" s="104" t="s">
        <v>612</v>
      </c>
      <c r="Q36" s="96" t="s">
        <v>38</v>
      </c>
      <c r="R36" s="96" t="s">
        <v>38</v>
      </c>
      <c r="S36" s="96" t="s">
        <v>38</v>
      </c>
      <c r="T36" s="99">
        <v>43191</v>
      </c>
      <c r="U36" s="99">
        <v>43282</v>
      </c>
      <c r="V36" s="96" t="s">
        <v>61</v>
      </c>
      <c r="W36" s="96" t="s">
        <v>60</v>
      </c>
      <c r="X36" s="100" t="s">
        <v>40</v>
      </c>
      <c r="Y36" s="100" t="s">
        <v>41</v>
      </c>
      <c r="Z36" s="100" t="s">
        <v>42</v>
      </c>
    </row>
    <row r="37" spans="1:26" ht="49.5" hidden="1" customHeight="1" x14ac:dyDescent="0.2">
      <c r="A37" s="96" t="s">
        <v>115</v>
      </c>
      <c r="B37" s="96" t="s">
        <v>116</v>
      </c>
      <c r="C37" s="96" t="s">
        <v>116</v>
      </c>
      <c r="D37" s="96" t="s">
        <v>117</v>
      </c>
      <c r="E37" s="96" t="s">
        <v>655</v>
      </c>
      <c r="F37" s="97">
        <v>216523.08</v>
      </c>
      <c r="G37" s="96" t="s">
        <v>35</v>
      </c>
      <c r="H37" s="96" t="s">
        <v>36</v>
      </c>
      <c r="I37" s="96" t="s">
        <v>36</v>
      </c>
      <c r="J37" s="96" t="s">
        <v>36</v>
      </c>
      <c r="K37" s="96" t="s">
        <v>36</v>
      </c>
      <c r="L37" s="96" t="s">
        <v>118</v>
      </c>
      <c r="M37" s="96">
        <v>876</v>
      </c>
      <c r="N37" s="96" t="s">
        <v>119</v>
      </c>
      <c r="O37" s="96">
        <v>71100000000</v>
      </c>
      <c r="P37" s="104" t="s">
        <v>612</v>
      </c>
      <c r="Q37" s="96" t="s">
        <v>38</v>
      </c>
      <c r="R37" s="96" t="s">
        <v>38</v>
      </c>
      <c r="S37" s="96" t="s">
        <v>38</v>
      </c>
      <c r="T37" s="99">
        <v>43191</v>
      </c>
      <c r="U37" s="99">
        <v>43282</v>
      </c>
      <c r="V37" s="96" t="s">
        <v>106</v>
      </c>
      <c r="W37" s="96" t="s">
        <v>60</v>
      </c>
      <c r="X37" s="100" t="s">
        <v>40</v>
      </c>
      <c r="Y37" s="100" t="s">
        <v>41</v>
      </c>
      <c r="Z37" s="100" t="s">
        <v>42</v>
      </c>
    </row>
    <row r="38" spans="1:26" ht="49.5" hidden="1" customHeight="1" x14ac:dyDescent="0.2">
      <c r="A38" s="96" t="s">
        <v>120</v>
      </c>
      <c r="B38" s="96" t="s">
        <v>121</v>
      </c>
      <c r="C38" s="96" t="s">
        <v>121</v>
      </c>
      <c r="D38" s="96" t="s">
        <v>122</v>
      </c>
      <c r="E38" s="96" t="s">
        <v>655</v>
      </c>
      <c r="F38" s="97">
        <v>2437388.88</v>
      </c>
      <c r="G38" s="96" t="s">
        <v>35</v>
      </c>
      <c r="H38" s="96" t="s">
        <v>36</v>
      </c>
      <c r="I38" s="96" t="s">
        <v>36</v>
      </c>
      <c r="J38" s="96" t="s">
        <v>36</v>
      </c>
      <c r="K38" s="96" t="s">
        <v>36</v>
      </c>
      <c r="L38" s="96" t="s">
        <v>32</v>
      </c>
      <c r="M38" s="96">
        <v>876</v>
      </c>
      <c r="N38" s="96" t="s">
        <v>37</v>
      </c>
      <c r="O38" s="96">
        <v>71100000000</v>
      </c>
      <c r="P38" s="104" t="s">
        <v>612</v>
      </c>
      <c r="Q38" s="96" t="s">
        <v>38</v>
      </c>
      <c r="R38" s="96" t="s">
        <v>38</v>
      </c>
      <c r="S38" s="96" t="s">
        <v>38</v>
      </c>
      <c r="T38" s="99">
        <v>43191</v>
      </c>
      <c r="U38" s="99">
        <v>43282</v>
      </c>
      <c r="V38" s="96" t="s">
        <v>106</v>
      </c>
      <c r="W38" s="96" t="s">
        <v>60</v>
      </c>
      <c r="X38" s="100" t="s">
        <v>40</v>
      </c>
      <c r="Y38" s="100" t="s">
        <v>41</v>
      </c>
      <c r="Z38" s="100" t="s">
        <v>42</v>
      </c>
    </row>
    <row r="39" spans="1:26" ht="49.5" hidden="1" customHeight="1" x14ac:dyDescent="0.2">
      <c r="A39" s="96" t="s">
        <v>123</v>
      </c>
      <c r="B39" s="96" t="s">
        <v>121</v>
      </c>
      <c r="C39" s="96" t="s">
        <v>121</v>
      </c>
      <c r="D39" s="96" t="s">
        <v>124</v>
      </c>
      <c r="E39" s="96" t="s">
        <v>655</v>
      </c>
      <c r="F39" s="102">
        <v>646515</v>
      </c>
      <c r="G39" s="103" t="s">
        <v>35</v>
      </c>
      <c r="H39" s="96" t="s">
        <v>36</v>
      </c>
      <c r="I39" s="96" t="s">
        <v>36</v>
      </c>
      <c r="J39" s="96" t="s">
        <v>36</v>
      </c>
      <c r="K39" s="96" t="s">
        <v>36</v>
      </c>
      <c r="L39" s="103" t="s">
        <v>32</v>
      </c>
      <c r="M39" s="96">
        <v>876</v>
      </c>
      <c r="N39" s="103" t="s">
        <v>37</v>
      </c>
      <c r="O39" s="96">
        <v>71100000000</v>
      </c>
      <c r="P39" s="104" t="s">
        <v>612</v>
      </c>
      <c r="Q39" s="103" t="s">
        <v>38</v>
      </c>
      <c r="R39" s="96" t="s">
        <v>38</v>
      </c>
      <c r="S39" s="96" t="s">
        <v>38</v>
      </c>
      <c r="T39" s="99">
        <v>43160</v>
      </c>
      <c r="U39" s="99">
        <v>43221</v>
      </c>
      <c r="V39" s="103" t="s">
        <v>106</v>
      </c>
      <c r="W39" s="103" t="s">
        <v>38</v>
      </c>
      <c r="X39" s="100" t="s">
        <v>40</v>
      </c>
      <c r="Y39" s="100" t="s">
        <v>41</v>
      </c>
      <c r="Z39" s="100" t="s">
        <v>42</v>
      </c>
    </row>
    <row r="40" spans="1:26" ht="49.5" hidden="1" customHeight="1" x14ac:dyDescent="0.2">
      <c r="A40" s="96" t="s">
        <v>125</v>
      </c>
      <c r="B40" s="96" t="s">
        <v>126</v>
      </c>
      <c r="C40" s="96" t="s">
        <v>126</v>
      </c>
      <c r="D40" s="106" t="s">
        <v>127</v>
      </c>
      <c r="E40" s="96"/>
      <c r="F40" s="119" t="s">
        <v>586</v>
      </c>
      <c r="G40" s="110"/>
      <c r="H40" s="110" t="s">
        <v>36</v>
      </c>
      <c r="I40" s="96" t="s">
        <v>36</v>
      </c>
      <c r="J40" s="96" t="s">
        <v>36</v>
      </c>
      <c r="K40" s="106" t="s">
        <v>36</v>
      </c>
      <c r="L40" s="106"/>
      <c r="M40" s="108"/>
      <c r="N40" s="108"/>
      <c r="O40" s="108"/>
      <c r="P40" s="108"/>
      <c r="Q40" s="110"/>
      <c r="R40" s="110" t="s">
        <v>38</v>
      </c>
      <c r="S40" s="106" t="s">
        <v>38</v>
      </c>
      <c r="T40" s="106"/>
      <c r="U40" s="108"/>
      <c r="V40" s="108"/>
      <c r="W40" s="110"/>
      <c r="X40" s="100" t="s">
        <v>40</v>
      </c>
      <c r="Y40" s="100" t="s">
        <v>41</v>
      </c>
      <c r="Z40" s="100" t="s">
        <v>42</v>
      </c>
    </row>
    <row r="41" spans="1:26" ht="49.5" hidden="1" customHeight="1" x14ac:dyDescent="0.2">
      <c r="A41" s="96" t="s">
        <v>128</v>
      </c>
      <c r="B41" s="96" t="s">
        <v>129</v>
      </c>
      <c r="C41" s="96" t="s">
        <v>129</v>
      </c>
      <c r="D41" s="96" t="s">
        <v>130</v>
      </c>
      <c r="E41" s="96" t="s">
        <v>655</v>
      </c>
      <c r="F41" s="120">
        <v>491594.94</v>
      </c>
      <c r="G41" s="121" t="s">
        <v>35</v>
      </c>
      <c r="H41" s="96" t="s">
        <v>36</v>
      </c>
      <c r="I41" s="96" t="s">
        <v>36</v>
      </c>
      <c r="J41" s="96" t="s">
        <v>36</v>
      </c>
      <c r="K41" s="96" t="s">
        <v>36</v>
      </c>
      <c r="L41" s="121" t="s">
        <v>32</v>
      </c>
      <c r="M41" s="121">
        <v>876</v>
      </c>
      <c r="N41" s="121" t="s">
        <v>37</v>
      </c>
      <c r="O41" s="96">
        <v>71100000000</v>
      </c>
      <c r="P41" s="104" t="s">
        <v>612</v>
      </c>
      <c r="Q41" s="121" t="s">
        <v>38</v>
      </c>
      <c r="R41" s="96" t="s">
        <v>38</v>
      </c>
      <c r="S41" s="96" t="s">
        <v>38</v>
      </c>
      <c r="T41" s="122">
        <v>43221</v>
      </c>
      <c r="U41" s="122">
        <v>43313</v>
      </c>
      <c r="V41" s="121" t="s">
        <v>106</v>
      </c>
      <c r="W41" s="121" t="s">
        <v>610</v>
      </c>
      <c r="X41" s="100" t="s">
        <v>40</v>
      </c>
      <c r="Y41" s="100" t="s">
        <v>41</v>
      </c>
      <c r="Z41" s="100" t="s">
        <v>42</v>
      </c>
    </row>
    <row r="42" spans="1:26" ht="49.5" hidden="1" customHeight="1" x14ac:dyDescent="0.2">
      <c r="A42" s="96" t="s">
        <v>131</v>
      </c>
      <c r="B42" s="96" t="s">
        <v>132</v>
      </c>
      <c r="C42" s="96" t="s">
        <v>133</v>
      </c>
      <c r="D42" s="96" t="s">
        <v>134</v>
      </c>
      <c r="E42" s="96"/>
      <c r="F42" s="116" t="s">
        <v>586</v>
      </c>
      <c r="G42" s="108"/>
      <c r="H42" s="108"/>
      <c r="I42" s="108"/>
      <c r="J42" s="108"/>
      <c r="K42" s="108"/>
      <c r="L42" s="108"/>
      <c r="M42" s="108"/>
      <c r="N42" s="108"/>
      <c r="O42" s="108"/>
      <c r="P42" s="108"/>
      <c r="R42" s="108"/>
      <c r="S42" s="108"/>
      <c r="T42" s="108"/>
      <c r="U42" s="108"/>
      <c r="V42" s="108"/>
      <c r="W42" s="110"/>
      <c r="X42" s="100" t="s">
        <v>40</v>
      </c>
      <c r="Y42" s="100" t="s">
        <v>41</v>
      </c>
      <c r="Z42" s="100" t="s">
        <v>42</v>
      </c>
    </row>
    <row r="43" spans="1:26" ht="49.5" customHeight="1" x14ac:dyDescent="0.2">
      <c r="A43" s="96" t="s">
        <v>135</v>
      </c>
      <c r="B43" s="96" t="s">
        <v>57</v>
      </c>
      <c r="C43" s="96" t="s">
        <v>58</v>
      </c>
      <c r="D43" s="96" t="s">
        <v>136</v>
      </c>
      <c r="E43" s="96" t="s">
        <v>655</v>
      </c>
      <c r="F43" s="97">
        <v>708000</v>
      </c>
      <c r="G43" s="96" t="s">
        <v>35</v>
      </c>
      <c r="H43" s="103" t="s">
        <v>36</v>
      </c>
      <c r="I43" s="103" t="s">
        <v>36</v>
      </c>
      <c r="J43" s="103" t="s">
        <v>36</v>
      </c>
      <c r="K43" s="103" t="s">
        <v>36</v>
      </c>
      <c r="L43" s="96" t="s">
        <v>32</v>
      </c>
      <c r="M43" s="96">
        <v>876</v>
      </c>
      <c r="N43" s="96" t="s">
        <v>37</v>
      </c>
      <c r="O43" s="96">
        <v>71100000000</v>
      </c>
      <c r="P43" s="98" t="s">
        <v>612</v>
      </c>
      <c r="Q43" s="96" t="s">
        <v>60</v>
      </c>
      <c r="R43" s="103" t="s">
        <v>38</v>
      </c>
      <c r="S43" s="103" t="s">
        <v>38</v>
      </c>
      <c r="T43" s="99">
        <v>43221</v>
      </c>
      <c r="U43" s="99">
        <v>43435</v>
      </c>
      <c r="V43" s="96" t="s">
        <v>61</v>
      </c>
      <c r="W43" s="96" t="s">
        <v>60</v>
      </c>
      <c r="X43" s="100" t="s">
        <v>40</v>
      </c>
      <c r="Y43" s="100" t="s">
        <v>41</v>
      </c>
      <c r="Z43" s="100" t="s">
        <v>42</v>
      </c>
    </row>
    <row r="44" spans="1:26" ht="49.5" hidden="1" customHeight="1" x14ac:dyDescent="0.2">
      <c r="A44" s="96" t="s">
        <v>138</v>
      </c>
      <c r="B44" s="96" t="s">
        <v>57</v>
      </c>
      <c r="C44" s="96" t="s">
        <v>58</v>
      </c>
      <c r="D44" s="106" t="s">
        <v>139</v>
      </c>
      <c r="E44" s="96"/>
      <c r="F44" s="107" t="s">
        <v>586</v>
      </c>
      <c r="G44" s="108"/>
      <c r="H44" s="108" t="s">
        <v>36</v>
      </c>
      <c r="I44" s="108" t="s">
        <v>36</v>
      </c>
      <c r="J44" s="108" t="s">
        <v>36</v>
      </c>
      <c r="K44" s="108" t="s">
        <v>36</v>
      </c>
      <c r="L44" s="108"/>
      <c r="M44" s="108"/>
      <c r="N44" s="109"/>
      <c r="O44" s="109"/>
      <c r="P44" s="108"/>
      <c r="Q44" s="109"/>
      <c r="R44" s="108" t="s">
        <v>38</v>
      </c>
      <c r="S44" s="108" t="s">
        <v>38</v>
      </c>
      <c r="T44" s="108"/>
      <c r="U44" s="108"/>
      <c r="V44" s="108"/>
      <c r="W44" s="110"/>
      <c r="X44" s="100" t="s">
        <v>40</v>
      </c>
      <c r="Y44" s="100" t="s">
        <v>41</v>
      </c>
      <c r="Z44" s="100" t="s">
        <v>42</v>
      </c>
    </row>
    <row r="45" spans="1:26" ht="49.5" customHeight="1" x14ac:dyDescent="0.2">
      <c r="A45" s="96" t="s">
        <v>140</v>
      </c>
      <c r="B45" s="96" t="s">
        <v>57</v>
      </c>
      <c r="C45" s="96" t="s">
        <v>58</v>
      </c>
      <c r="D45" s="96" t="s">
        <v>141</v>
      </c>
      <c r="E45" s="96" t="s">
        <v>655</v>
      </c>
      <c r="F45" s="120">
        <v>825000</v>
      </c>
      <c r="G45" s="121" t="s">
        <v>35</v>
      </c>
      <c r="H45" s="121" t="s">
        <v>36</v>
      </c>
      <c r="I45" s="121" t="s">
        <v>36</v>
      </c>
      <c r="J45" s="121" t="s">
        <v>36</v>
      </c>
      <c r="K45" s="121" t="s">
        <v>36</v>
      </c>
      <c r="L45" s="121" t="s">
        <v>89</v>
      </c>
      <c r="M45" s="121">
        <v>796</v>
      </c>
      <c r="N45" s="121" t="s">
        <v>114</v>
      </c>
      <c r="O45" s="96">
        <v>71100000000</v>
      </c>
      <c r="P45" s="104" t="s">
        <v>612</v>
      </c>
      <c r="Q45" s="121" t="s">
        <v>60</v>
      </c>
      <c r="R45" s="121" t="s">
        <v>38</v>
      </c>
      <c r="S45" s="121" t="s">
        <v>38</v>
      </c>
      <c r="T45" s="122">
        <v>43221</v>
      </c>
      <c r="U45" s="122">
        <v>43435</v>
      </c>
      <c r="V45" s="121" t="s">
        <v>61</v>
      </c>
      <c r="W45" s="121" t="s">
        <v>60</v>
      </c>
      <c r="X45" s="100" t="s">
        <v>40</v>
      </c>
      <c r="Y45" s="100" t="s">
        <v>41</v>
      </c>
      <c r="Z45" s="100" t="s">
        <v>42</v>
      </c>
    </row>
    <row r="46" spans="1:26" ht="49.5" customHeight="1" x14ac:dyDescent="0.2">
      <c r="A46" s="96" t="s">
        <v>142</v>
      </c>
      <c r="B46" s="96" t="s">
        <v>57</v>
      </c>
      <c r="C46" s="96" t="s">
        <v>58</v>
      </c>
      <c r="D46" s="96" t="s">
        <v>143</v>
      </c>
      <c r="E46" s="96" t="s">
        <v>655</v>
      </c>
      <c r="F46" s="123">
        <v>442500</v>
      </c>
      <c r="G46" s="96" t="s">
        <v>35</v>
      </c>
      <c r="H46" s="96" t="s">
        <v>36</v>
      </c>
      <c r="I46" s="96" t="s">
        <v>36</v>
      </c>
      <c r="J46" s="96" t="s">
        <v>36</v>
      </c>
      <c r="K46" s="96" t="s">
        <v>36</v>
      </c>
      <c r="L46" s="96" t="s">
        <v>32</v>
      </c>
      <c r="M46" s="121">
        <v>796</v>
      </c>
      <c r="N46" s="96" t="s">
        <v>114</v>
      </c>
      <c r="O46" s="96">
        <v>71100000000</v>
      </c>
      <c r="P46" s="104" t="s">
        <v>612</v>
      </c>
      <c r="Q46" s="96" t="s">
        <v>60</v>
      </c>
      <c r="R46" s="96" t="s">
        <v>38</v>
      </c>
      <c r="S46" s="96" t="s">
        <v>38</v>
      </c>
      <c r="T46" s="99">
        <v>43221</v>
      </c>
      <c r="U46" s="99">
        <v>43435</v>
      </c>
      <c r="V46" s="96" t="s">
        <v>61</v>
      </c>
      <c r="W46" s="96" t="s">
        <v>60</v>
      </c>
      <c r="X46" s="100" t="s">
        <v>40</v>
      </c>
      <c r="Y46" s="100" t="s">
        <v>41</v>
      </c>
      <c r="Z46" s="100" t="s">
        <v>42</v>
      </c>
    </row>
    <row r="47" spans="1:26" ht="49.5" hidden="1" customHeight="1" x14ac:dyDescent="0.2">
      <c r="A47" s="96" t="s">
        <v>144</v>
      </c>
      <c r="B47" s="96" t="s">
        <v>145</v>
      </c>
      <c r="C47" s="96" t="s">
        <v>146</v>
      </c>
      <c r="D47" s="96" t="s">
        <v>147</v>
      </c>
      <c r="E47" s="96" t="s">
        <v>655</v>
      </c>
      <c r="F47" s="97">
        <v>2403000</v>
      </c>
      <c r="G47" s="96" t="s">
        <v>35</v>
      </c>
      <c r="H47" s="96" t="s">
        <v>36</v>
      </c>
      <c r="I47" s="96" t="s">
        <v>36</v>
      </c>
      <c r="J47" s="96" t="s">
        <v>36</v>
      </c>
      <c r="K47" s="96" t="s">
        <v>36</v>
      </c>
      <c r="L47" s="96" t="s">
        <v>32</v>
      </c>
      <c r="M47" s="121">
        <v>876</v>
      </c>
      <c r="N47" s="96" t="s">
        <v>37</v>
      </c>
      <c r="O47" s="96">
        <v>71100000000</v>
      </c>
      <c r="P47" s="104" t="s">
        <v>612</v>
      </c>
      <c r="Q47" s="96" t="s">
        <v>38</v>
      </c>
      <c r="R47" s="96" t="s">
        <v>38</v>
      </c>
      <c r="S47" s="96" t="s">
        <v>38</v>
      </c>
      <c r="T47" s="99">
        <v>43191</v>
      </c>
      <c r="U47" s="99">
        <v>43556</v>
      </c>
      <c r="V47" s="96" t="s">
        <v>39</v>
      </c>
      <c r="W47" s="96" t="s">
        <v>60</v>
      </c>
      <c r="X47" s="100" t="s">
        <v>40</v>
      </c>
      <c r="Y47" s="100" t="s">
        <v>41</v>
      </c>
      <c r="Z47" s="100" t="s">
        <v>42</v>
      </c>
    </row>
    <row r="48" spans="1:26" ht="49.5" customHeight="1" x14ac:dyDescent="0.2">
      <c r="A48" s="96" t="s">
        <v>148</v>
      </c>
      <c r="B48" s="96" t="s">
        <v>57</v>
      </c>
      <c r="C48" s="96" t="s">
        <v>57</v>
      </c>
      <c r="D48" s="96" t="s">
        <v>149</v>
      </c>
      <c r="E48" s="96" t="s">
        <v>655</v>
      </c>
      <c r="F48" s="97">
        <v>457000</v>
      </c>
      <c r="G48" s="96" t="s">
        <v>35</v>
      </c>
      <c r="H48" s="96" t="s">
        <v>36</v>
      </c>
      <c r="I48" s="96" t="s">
        <v>36</v>
      </c>
      <c r="J48" s="96" t="s">
        <v>36</v>
      </c>
      <c r="K48" s="96" t="s">
        <v>36</v>
      </c>
      <c r="L48" s="96" t="s">
        <v>32</v>
      </c>
      <c r="M48" s="121">
        <v>876</v>
      </c>
      <c r="N48" s="96" t="s">
        <v>37</v>
      </c>
      <c r="O48" s="96">
        <v>71100000000</v>
      </c>
      <c r="P48" s="104" t="s">
        <v>612</v>
      </c>
      <c r="Q48" s="96" t="s">
        <v>60</v>
      </c>
      <c r="R48" s="96" t="s">
        <v>38</v>
      </c>
      <c r="S48" s="96" t="s">
        <v>38</v>
      </c>
      <c r="T48" s="99">
        <v>43221</v>
      </c>
      <c r="U48" s="99">
        <v>43405</v>
      </c>
      <c r="V48" s="96" t="s">
        <v>61</v>
      </c>
      <c r="W48" s="96" t="s">
        <v>60</v>
      </c>
      <c r="X48" s="100" t="s">
        <v>40</v>
      </c>
      <c r="Y48" s="100" t="s">
        <v>41</v>
      </c>
      <c r="Z48" s="100" t="s">
        <v>42</v>
      </c>
    </row>
    <row r="49" spans="1:26" ht="49.5" customHeight="1" x14ac:dyDescent="0.2">
      <c r="A49" s="96" t="s">
        <v>150</v>
      </c>
      <c r="B49" s="96" t="s">
        <v>57</v>
      </c>
      <c r="C49" s="96" t="s">
        <v>58</v>
      </c>
      <c r="D49" s="98" t="s">
        <v>632</v>
      </c>
      <c r="E49" s="96" t="s">
        <v>655</v>
      </c>
      <c r="F49" s="97">
        <v>441000</v>
      </c>
      <c r="G49" s="96" t="s">
        <v>35</v>
      </c>
      <c r="H49" s="96" t="s">
        <v>36</v>
      </c>
      <c r="I49" s="96" t="s">
        <v>36</v>
      </c>
      <c r="J49" s="96" t="s">
        <v>36</v>
      </c>
      <c r="K49" s="96" t="s">
        <v>36</v>
      </c>
      <c r="L49" s="96" t="s">
        <v>47</v>
      </c>
      <c r="M49" s="121">
        <v>796</v>
      </c>
      <c r="N49" s="96" t="s">
        <v>114</v>
      </c>
      <c r="O49" s="96">
        <v>71100000000</v>
      </c>
      <c r="P49" s="104" t="s">
        <v>612</v>
      </c>
      <c r="Q49" s="96" t="s">
        <v>60</v>
      </c>
      <c r="R49" s="96" t="s">
        <v>38</v>
      </c>
      <c r="S49" s="96" t="s">
        <v>38</v>
      </c>
      <c r="T49" s="99">
        <v>43221</v>
      </c>
      <c r="U49" s="99">
        <v>43313</v>
      </c>
      <c r="V49" s="96" t="s">
        <v>61</v>
      </c>
      <c r="W49" s="96" t="s">
        <v>60</v>
      </c>
      <c r="X49" s="100" t="s">
        <v>40</v>
      </c>
      <c r="Y49" s="100" t="s">
        <v>41</v>
      </c>
      <c r="Z49" s="100" t="s">
        <v>42</v>
      </c>
    </row>
    <row r="50" spans="1:26" ht="49.5" customHeight="1" x14ac:dyDescent="0.2">
      <c r="A50" s="96" t="s">
        <v>151</v>
      </c>
      <c r="B50" s="96" t="s">
        <v>57</v>
      </c>
      <c r="C50" s="96" t="s">
        <v>58</v>
      </c>
      <c r="D50" s="96" t="s">
        <v>152</v>
      </c>
      <c r="E50" s="96" t="s">
        <v>655</v>
      </c>
      <c r="F50" s="97">
        <v>420400</v>
      </c>
      <c r="G50" s="96" t="s">
        <v>35</v>
      </c>
      <c r="H50" s="96" t="s">
        <v>36</v>
      </c>
      <c r="I50" s="96" t="s">
        <v>36</v>
      </c>
      <c r="J50" s="96" t="s">
        <v>36</v>
      </c>
      <c r="K50" s="96" t="s">
        <v>36</v>
      </c>
      <c r="L50" s="96" t="s">
        <v>32</v>
      </c>
      <c r="M50" s="121">
        <v>876</v>
      </c>
      <c r="N50" s="96" t="s">
        <v>37</v>
      </c>
      <c r="O50" s="96">
        <v>71100000000</v>
      </c>
      <c r="P50" s="104" t="s">
        <v>612</v>
      </c>
      <c r="Q50" s="96" t="s">
        <v>60</v>
      </c>
      <c r="R50" s="96" t="s">
        <v>38</v>
      </c>
      <c r="S50" s="96" t="s">
        <v>38</v>
      </c>
      <c r="T50" s="99">
        <v>43221</v>
      </c>
      <c r="U50" s="99">
        <v>43617</v>
      </c>
      <c r="V50" s="96" t="s">
        <v>61</v>
      </c>
      <c r="W50" s="96" t="s">
        <v>60</v>
      </c>
      <c r="X50" s="100" t="s">
        <v>40</v>
      </c>
      <c r="Y50" s="100" t="s">
        <v>41</v>
      </c>
      <c r="Z50" s="100" t="s">
        <v>42</v>
      </c>
    </row>
    <row r="51" spans="1:26" ht="49.5" customHeight="1" x14ac:dyDescent="0.2">
      <c r="A51" s="96" t="s">
        <v>153</v>
      </c>
      <c r="B51" s="96" t="s">
        <v>154</v>
      </c>
      <c r="C51" s="96" t="s">
        <v>155</v>
      </c>
      <c r="D51" s="96" t="s">
        <v>156</v>
      </c>
      <c r="E51" s="96" t="s">
        <v>655</v>
      </c>
      <c r="F51" s="97">
        <v>805100</v>
      </c>
      <c r="G51" s="96" t="s">
        <v>35</v>
      </c>
      <c r="H51" s="96" t="s">
        <v>36</v>
      </c>
      <c r="I51" s="96" t="s">
        <v>36</v>
      </c>
      <c r="J51" s="96" t="s">
        <v>36</v>
      </c>
      <c r="K51" s="96" t="s">
        <v>36</v>
      </c>
      <c r="L51" s="96" t="s">
        <v>32</v>
      </c>
      <c r="M51" s="121">
        <v>876</v>
      </c>
      <c r="N51" s="96" t="s">
        <v>37</v>
      </c>
      <c r="O51" s="96">
        <v>71100000000</v>
      </c>
      <c r="P51" s="104" t="s">
        <v>612</v>
      </c>
      <c r="Q51" s="96" t="s">
        <v>60</v>
      </c>
      <c r="R51" s="96" t="s">
        <v>38</v>
      </c>
      <c r="S51" s="96" t="s">
        <v>38</v>
      </c>
      <c r="T51" s="99">
        <v>43221</v>
      </c>
      <c r="U51" s="99">
        <v>43344</v>
      </c>
      <c r="V51" s="96" t="s">
        <v>51</v>
      </c>
      <c r="W51" s="96" t="s">
        <v>60</v>
      </c>
      <c r="X51" s="100" t="s">
        <v>40</v>
      </c>
      <c r="Y51" s="100" t="s">
        <v>41</v>
      </c>
      <c r="Z51" s="100" t="s">
        <v>42</v>
      </c>
    </row>
    <row r="52" spans="1:26" ht="49.5" customHeight="1" x14ac:dyDescent="0.2">
      <c r="A52" s="96" t="s">
        <v>157</v>
      </c>
      <c r="B52" s="96" t="s">
        <v>154</v>
      </c>
      <c r="C52" s="96" t="s">
        <v>155</v>
      </c>
      <c r="D52" s="96" t="s">
        <v>158</v>
      </c>
      <c r="E52" s="96" t="s">
        <v>655</v>
      </c>
      <c r="F52" s="97">
        <v>635600</v>
      </c>
      <c r="G52" s="96" t="s">
        <v>35</v>
      </c>
      <c r="H52" s="96" t="s">
        <v>36</v>
      </c>
      <c r="I52" s="96" t="s">
        <v>36</v>
      </c>
      <c r="J52" s="96" t="s">
        <v>36</v>
      </c>
      <c r="K52" s="96" t="s">
        <v>36</v>
      </c>
      <c r="L52" s="96" t="s">
        <v>32</v>
      </c>
      <c r="M52" s="121">
        <v>876</v>
      </c>
      <c r="N52" s="96" t="s">
        <v>37</v>
      </c>
      <c r="O52" s="96">
        <v>71100000000</v>
      </c>
      <c r="P52" s="104" t="s">
        <v>612</v>
      </c>
      <c r="Q52" s="96" t="s">
        <v>60</v>
      </c>
      <c r="R52" s="96" t="s">
        <v>38</v>
      </c>
      <c r="S52" s="96" t="s">
        <v>38</v>
      </c>
      <c r="T52" s="99">
        <v>43221</v>
      </c>
      <c r="U52" s="99">
        <v>43344</v>
      </c>
      <c r="V52" s="96" t="s">
        <v>51</v>
      </c>
      <c r="W52" s="96" t="s">
        <v>60</v>
      </c>
      <c r="X52" s="100" t="s">
        <v>40</v>
      </c>
      <c r="Y52" s="100" t="s">
        <v>41</v>
      </c>
      <c r="Z52" s="100" t="s">
        <v>42</v>
      </c>
    </row>
    <row r="53" spans="1:26" ht="49.5" customHeight="1" x14ac:dyDescent="0.2">
      <c r="A53" s="96" t="s">
        <v>159</v>
      </c>
      <c r="B53" s="96" t="s">
        <v>154</v>
      </c>
      <c r="C53" s="96" t="s">
        <v>155</v>
      </c>
      <c r="D53" s="96" t="s">
        <v>160</v>
      </c>
      <c r="E53" s="96" t="s">
        <v>655</v>
      </c>
      <c r="F53" s="97">
        <v>144100</v>
      </c>
      <c r="G53" s="96" t="s">
        <v>35</v>
      </c>
      <c r="H53" s="96" t="s">
        <v>36</v>
      </c>
      <c r="I53" s="96" t="s">
        <v>36</v>
      </c>
      <c r="J53" s="96" t="s">
        <v>36</v>
      </c>
      <c r="K53" s="96" t="s">
        <v>36</v>
      </c>
      <c r="L53" s="96" t="s">
        <v>32</v>
      </c>
      <c r="M53" s="121">
        <v>876</v>
      </c>
      <c r="N53" s="96" t="s">
        <v>37</v>
      </c>
      <c r="O53" s="96">
        <v>71100000000</v>
      </c>
      <c r="P53" s="104" t="s">
        <v>612</v>
      </c>
      <c r="Q53" s="96" t="s">
        <v>60</v>
      </c>
      <c r="R53" s="96" t="s">
        <v>38</v>
      </c>
      <c r="S53" s="96" t="s">
        <v>38</v>
      </c>
      <c r="T53" s="99">
        <v>43252</v>
      </c>
      <c r="U53" s="99">
        <v>43344</v>
      </c>
      <c r="V53" s="96" t="s">
        <v>51</v>
      </c>
      <c r="W53" s="96" t="s">
        <v>60</v>
      </c>
      <c r="X53" s="100" t="s">
        <v>40</v>
      </c>
      <c r="Y53" s="100" t="s">
        <v>41</v>
      </c>
      <c r="Z53" s="100" t="s">
        <v>42</v>
      </c>
    </row>
    <row r="54" spans="1:26" ht="49.5" customHeight="1" x14ac:dyDescent="0.2">
      <c r="A54" s="96" t="s">
        <v>161</v>
      </c>
      <c r="B54" s="96" t="s">
        <v>154</v>
      </c>
      <c r="C54" s="96" t="s">
        <v>155</v>
      </c>
      <c r="D54" s="96" t="s">
        <v>162</v>
      </c>
      <c r="E54" s="96" t="s">
        <v>655</v>
      </c>
      <c r="F54" s="97">
        <v>177000</v>
      </c>
      <c r="G54" s="96" t="s">
        <v>35</v>
      </c>
      <c r="H54" s="96" t="s">
        <v>36</v>
      </c>
      <c r="I54" s="96" t="s">
        <v>36</v>
      </c>
      <c r="J54" s="96" t="s">
        <v>36</v>
      </c>
      <c r="K54" s="96" t="s">
        <v>36</v>
      </c>
      <c r="L54" s="96" t="s">
        <v>32</v>
      </c>
      <c r="M54" s="121">
        <v>876</v>
      </c>
      <c r="N54" s="96" t="s">
        <v>37</v>
      </c>
      <c r="O54" s="96">
        <v>71100000000</v>
      </c>
      <c r="P54" s="104" t="s">
        <v>612</v>
      </c>
      <c r="Q54" s="96" t="s">
        <v>60</v>
      </c>
      <c r="R54" s="96" t="s">
        <v>38</v>
      </c>
      <c r="S54" s="96" t="s">
        <v>38</v>
      </c>
      <c r="T54" s="99">
        <v>43252</v>
      </c>
      <c r="U54" s="99">
        <v>43344</v>
      </c>
      <c r="V54" s="96" t="s">
        <v>51</v>
      </c>
      <c r="W54" s="96" t="s">
        <v>60</v>
      </c>
      <c r="X54" s="100" t="s">
        <v>40</v>
      </c>
      <c r="Y54" s="100" t="s">
        <v>41</v>
      </c>
      <c r="Z54" s="100" t="s">
        <v>42</v>
      </c>
    </row>
    <row r="55" spans="1:26" ht="49.5" hidden="1" customHeight="1" x14ac:dyDescent="0.2">
      <c r="A55" s="96" t="s">
        <v>163</v>
      </c>
      <c r="B55" s="96" t="s">
        <v>164</v>
      </c>
      <c r="C55" s="96" t="s">
        <v>164</v>
      </c>
      <c r="D55" s="96" t="s">
        <v>165</v>
      </c>
      <c r="E55" s="96" t="s">
        <v>655</v>
      </c>
      <c r="F55" s="97">
        <v>53519517</v>
      </c>
      <c r="G55" s="96" t="s">
        <v>35</v>
      </c>
      <c r="H55" s="96" t="s">
        <v>36</v>
      </c>
      <c r="I55" s="96" t="s">
        <v>36</v>
      </c>
      <c r="J55" s="96" t="s">
        <v>36</v>
      </c>
      <c r="K55" s="96" t="s">
        <v>36</v>
      </c>
      <c r="L55" s="96" t="s">
        <v>32</v>
      </c>
      <c r="M55" s="121">
        <v>876</v>
      </c>
      <c r="N55" s="96" t="s">
        <v>37</v>
      </c>
      <c r="O55" s="96">
        <v>71100000000</v>
      </c>
      <c r="P55" s="104" t="s">
        <v>612</v>
      </c>
      <c r="Q55" s="96" t="s">
        <v>38</v>
      </c>
      <c r="R55" s="96" t="s">
        <v>38</v>
      </c>
      <c r="S55" s="96" t="s">
        <v>38</v>
      </c>
      <c r="T55" s="99">
        <v>43344</v>
      </c>
      <c r="U55" s="99">
        <v>43435</v>
      </c>
      <c r="V55" s="96" t="s">
        <v>51</v>
      </c>
      <c r="W55" s="96" t="s">
        <v>38</v>
      </c>
      <c r="X55" s="100" t="s">
        <v>40</v>
      </c>
      <c r="Y55" s="100" t="s">
        <v>41</v>
      </c>
      <c r="Z55" s="100" t="s">
        <v>42</v>
      </c>
    </row>
    <row r="56" spans="1:26" ht="78" hidden="1" customHeight="1" x14ac:dyDescent="0.2">
      <c r="A56" s="96" t="s">
        <v>166</v>
      </c>
      <c r="B56" s="96" t="s">
        <v>65</v>
      </c>
      <c r="C56" s="96" t="s">
        <v>167</v>
      </c>
      <c r="D56" s="96" t="s">
        <v>168</v>
      </c>
      <c r="E56" s="96"/>
      <c r="F56" s="101" t="s">
        <v>586</v>
      </c>
      <c r="G56" s="96"/>
      <c r="H56" s="96"/>
      <c r="I56" s="96"/>
      <c r="J56" s="96"/>
      <c r="K56" s="96"/>
      <c r="L56" s="96"/>
      <c r="M56" s="96"/>
      <c r="N56" s="96"/>
      <c r="O56" s="103"/>
      <c r="P56" s="104"/>
      <c r="Q56" s="96"/>
      <c r="R56" s="96"/>
      <c r="S56" s="96"/>
      <c r="T56" s="99"/>
      <c r="U56" s="99"/>
      <c r="V56" s="96"/>
      <c r="W56" s="96"/>
      <c r="X56" s="100" t="s">
        <v>40</v>
      </c>
      <c r="Y56" s="100" t="s">
        <v>41</v>
      </c>
      <c r="Z56" s="100" t="s">
        <v>42</v>
      </c>
    </row>
    <row r="57" spans="1:26" ht="49.5" hidden="1" customHeight="1" x14ac:dyDescent="0.2">
      <c r="A57" s="96" t="s">
        <v>169</v>
      </c>
      <c r="B57" s="96" t="s">
        <v>170</v>
      </c>
      <c r="C57" s="96" t="s">
        <v>170</v>
      </c>
      <c r="D57" s="96" t="s">
        <v>171</v>
      </c>
      <c r="E57" s="96" t="s">
        <v>655</v>
      </c>
      <c r="F57" s="97">
        <v>4105220</v>
      </c>
      <c r="G57" s="96" t="s">
        <v>35</v>
      </c>
      <c r="H57" s="96" t="s">
        <v>36</v>
      </c>
      <c r="I57" s="96" t="s">
        <v>36</v>
      </c>
      <c r="J57" s="96" t="s">
        <v>36</v>
      </c>
      <c r="K57" s="96" t="s">
        <v>36</v>
      </c>
      <c r="L57" s="96" t="s">
        <v>32</v>
      </c>
      <c r="M57" s="96">
        <v>876</v>
      </c>
      <c r="N57" s="96" t="s">
        <v>37</v>
      </c>
      <c r="O57" s="96">
        <v>71100000000</v>
      </c>
      <c r="P57" s="104" t="s">
        <v>612</v>
      </c>
      <c r="Q57" s="96" t="s">
        <v>38</v>
      </c>
      <c r="R57" s="96" t="s">
        <v>38</v>
      </c>
      <c r="S57" s="96" t="s">
        <v>38</v>
      </c>
      <c r="T57" s="99">
        <v>43252</v>
      </c>
      <c r="U57" s="99">
        <v>43435</v>
      </c>
      <c r="V57" s="96" t="s">
        <v>51</v>
      </c>
      <c r="W57" s="96" t="s">
        <v>610</v>
      </c>
      <c r="X57" s="100" t="s">
        <v>40</v>
      </c>
      <c r="Y57" s="100" t="s">
        <v>41</v>
      </c>
      <c r="Z57" s="100" t="s">
        <v>42</v>
      </c>
    </row>
    <row r="58" spans="1:26" ht="49.5" hidden="1" customHeight="1" x14ac:dyDescent="0.2">
      <c r="A58" s="96" t="s">
        <v>172</v>
      </c>
      <c r="B58" s="96" t="s">
        <v>170</v>
      </c>
      <c r="C58" s="96" t="s">
        <v>170</v>
      </c>
      <c r="D58" s="96" t="s">
        <v>173</v>
      </c>
      <c r="E58" s="96" t="s">
        <v>655</v>
      </c>
      <c r="F58" s="97">
        <v>2666800</v>
      </c>
      <c r="G58" s="96" t="s">
        <v>35</v>
      </c>
      <c r="H58" s="96" t="s">
        <v>36</v>
      </c>
      <c r="I58" s="96" t="s">
        <v>36</v>
      </c>
      <c r="J58" s="96" t="s">
        <v>36</v>
      </c>
      <c r="K58" s="96" t="s">
        <v>36</v>
      </c>
      <c r="L58" s="96" t="s">
        <v>32</v>
      </c>
      <c r="M58" s="96">
        <v>876</v>
      </c>
      <c r="N58" s="96" t="s">
        <v>37</v>
      </c>
      <c r="O58" s="96">
        <v>71100000000</v>
      </c>
      <c r="P58" s="104" t="s">
        <v>612</v>
      </c>
      <c r="Q58" s="96" t="s">
        <v>38</v>
      </c>
      <c r="R58" s="96" t="s">
        <v>38</v>
      </c>
      <c r="S58" s="96" t="s">
        <v>38</v>
      </c>
      <c r="T58" s="99">
        <v>43252</v>
      </c>
      <c r="U58" s="99">
        <v>43435</v>
      </c>
      <c r="V58" s="96" t="s">
        <v>51</v>
      </c>
      <c r="W58" s="96" t="s">
        <v>610</v>
      </c>
      <c r="X58" s="100" t="s">
        <v>40</v>
      </c>
      <c r="Y58" s="100" t="s">
        <v>41</v>
      </c>
      <c r="Z58" s="100" t="s">
        <v>42</v>
      </c>
    </row>
    <row r="59" spans="1:26" ht="49.5" hidden="1" customHeight="1" x14ac:dyDescent="0.2">
      <c r="A59" s="96" t="s">
        <v>174</v>
      </c>
      <c r="B59" s="96" t="s">
        <v>170</v>
      </c>
      <c r="C59" s="96" t="s">
        <v>170</v>
      </c>
      <c r="D59" s="96" t="s">
        <v>175</v>
      </c>
      <c r="E59" s="96" t="s">
        <v>655</v>
      </c>
      <c r="F59" s="97">
        <v>572300</v>
      </c>
      <c r="G59" s="96" t="s">
        <v>35</v>
      </c>
      <c r="H59" s="96" t="s">
        <v>36</v>
      </c>
      <c r="I59" s="96" t="s">
        <v>36</v>
      </c>
      <c r="J59" s="96" t="s">
        <v>36</v>
      </c>
      <c r="K59" s="96" t="s">
        <v>36</v>
      </c>
      <c r="L59" s="96" t="s">
        <v>32</v>
      </c>
      <c r="M59" s="96">
        <v>876</v>
      </c>
      <c r="N59" s="96" t="s">
        <v>37</v>
      </c>
      <c r="O59" s="96">
        <v>71100000000</v>
      </c>
      <c r="P59" s="104" t="s">
        <v>612</v>
      </c>
      <c r="Q59" s="96" t="s">
        <v>38</v>
      </c>
      <c r="R59" s="96" t="s">
        <v>38</v>
      </c>
      <c r="S59" s="96" t="s">
        <v>38</v>
      </c>
      <c r="T59" s="99">
        <v>43252</v>
      </c>
      <c r="U59" s="99">
        <v>43435</v>
      </c>
      <c r="V59" s="96" t="s">
        <v>51</v>
      </c>
      <c r="W59" s="96" t="s">
        <v>610</v>
      </c>
      <c r="X59" s="100" t="s">
        <v>40</v>
      </c>
      <c r="Y59" s="100" t="s">
        <v>41</v>
      </c>
      <c r="Z59" s="100" t="s">
        <v>42</v>
      </c>
    </row>
    <row r="60" spans="1:26" ht="49.5" hidden="1" customHeight="1" x14ac:dyDescent="0.2">
      <c r="A60" s="96" t="s">
        <v>176</v>
      </c>
      <c r="B60" s="96" t="s">
        <v>170</v>
      </c>
      <c r="C60" s="96" t="s">
        <v>170</v>
      </c>
      <c r="D60" s="96" t="s">
        <v>177</v>
      </c>
      <c r="E60" s="96" t="s">
        <v>655</v>
      </c>
      <c r="F60" s="97">
        <v>489700</v>
      </c>
      <c r="G60" s="96" t="s">
        <v>35</v>
      </c>
      <c r="H60" s="96" t="s">
        <v>36</v>
      </c>
      <c r="I60" s="96" t="s">
        <v>36</v>
      </c>
      <c r="J60" s="96" t="s">
        <v>36</v>
      </c>
      <c r="K60" s="96" t="s">
        <v>36</v>
      </c>
      <c r="L60" s="96" t="s">
        <v>32</v>
      </c>
      <c r="M60" s="96">
        <v>876</v>
      </c>
      <c r="N60" s="96" t="s">
        <v>37</v>
      </c>
      <c r="O60" s="96">
        <v>71100000000</v>
      </c>
      <c r="P60" s="104" t="s">
        <v>612</v>
      </c>
      <c r="Q60" s="96" t="s">
        <v>38</v>
      </c>
      <c r="R60" s="96" t="s">
        <v>38</v>
      </c>
      <c r="S60" s="96" t="s">
        <v>38</v>
      </c>
      <c r="T60" s="99">
        <v>43252</v>
      </c>
      <c r="U60" s="99">
        <v>43435</v>
      </c>
      <c r="V60" s="96" t="s">
        <v>51</v>
      </c>
      <c r="W60" s="96" t="s">
        <v>610</v>
      </c>
      <c r="X60" s="100" t="s">
        <v>40</v>
      </c>
      <c r="Y60" s="100" t="s">
        <v>41</v>
      </c>
      <c r="Z60" s="100" t="s">
        <v>42</v>
      </c>
    </row>
    <row r="61" spans="1:26" ht="49.5" hidden="1" customHeight="1" x14ac:dyDescent="0.2">
      <c r="A61" s="96" t="s">
        <v>178</v>
      </c>
      <c r="B61" s="96" t="s">
        <v>179</v>
      </c>
      <c r="C61" s="96" t="s">
        <v>179</v>
      </c>
      <c r="D61" s="96" t="s">
        <v>180</v>
      </c>
      <c r="E61" s="96" t="s">
        <v>655</v>
      </c>
      <c r="F61" s="97">
        <v>2076800</v>
      </c>
      <c r="G61" s="96" t="s">
        <v>35</v>
      </c>
      <c r="H61" s="96" t="s">
        <v>36</v>
      </c>
      <c r="I61" s="96" t="s">
        <v>36</v>
      </c>
      <c r="J61" s="96" t="s">
        <v>36</v>
      </c>
      <c r="K61" s="96" t="s">
        <v>36</v>
      </c>
      <c r="L61" s="96" t="s">
        <v>32</v>
      </c>
      <c r="M61" s="96">
        <v>876</v>
      </c>
      <c r="N61" s="96" t="s">
        <v>37</v>
      </c>
      <c r="O61" s="96">
        <v>71100000000</v>
      </c>
      <c r="P61" s="104" t="s">
        <v>612</v>
      </c>
      <c r="Q61" s="96" t="s">
        <v>38</v>
      </c>
      <c r="R61" s="96" t="s">
        <v>38</v>
      </c>
      <c r="S61" s="96" t="s">
        <v>38</v>
      </c>
      <c r="T61" s="99">
        <v>43252</v>
      </c>
      <c r="U61" s="99">
        <v>43405</v>
      </c>
      <c r="V61" s="96" t="s">
        <v>51</v>
      </c>
      <c r="W61" s="96" t="s">
        <v>610</v>
      </c>
      <c r="X61" s="100" t="s">
        <v>40</v>
      </c>
      <c r="Y61" s="100" t="s">
        <v>41</v>
      </c>
      <c r="Z61" s="100" t="s">
        <v>42</v>
      </c>
    </row>
    <row r="62" spans="1:26" ht="49.5" hidden="1" customHeight="1" x14ac:dyDescent="0.2">
      <c r="A62" s="96" t="s">
        <v>181</v>
      </c>
      <c r="B62" s="96" t="s">
        <v>182</v>
      </c>
      <c r="C62" s="96" t="s">
        <v>182</v>
      </c>
      <c r="D62" s="96" t="s">
        <v>183</v>
      </c>
      <c r="E62" s="96" t="s">
        <v>655</v>
      </c>
      <c r="F62" s="97">
        <v>1416000</v>
      </c>
      <c r="G62" s="96" t="s">
        <v>35</v>
      </c>
      <c r="H62" s="96" t="s">
        <v>36</v>
      </c>
      <c r="I62" s="96" t="s">
        <v>36</v>
      </c>
      <c r="J62" s="96" t="s">
        <v>36</v>
      </c>
      <c r="K62" s="96" t="s">
        <v>36</v>
      </c>
      <c r="L62" s="96" t="s">
        <v>32</v>
      </c>
      <c r="M62" s="96">
        <v>876</v>
      </c>
      <c r="N62" s="96" t="s">
        <v>37</v>
      </c>
      <c r="O62" s="96">
        <v>71100000000</v>
      </c>
      <c r="P62" s="104" t="s">
        <v>612</v>
      </c>
      <c r="Q62" s="96" t="s">
        <v>38</v>
      </c>
      <c r="R62" s="96" t="s">
        <v>38</v>
      </c>
      <c r="S62" s="96" t="s">
        <v>38</v>
      </c>
      <c r="T62" s="99">
        <v>43252</v>
      </c>
      <c r="U62" s="99">
        <v>43405</v>
      </c>
      <c r="V62" s="96" t="s">
        <v>51</v>
      </c>
      <c r="W62" s="96" t="s">
        <v>610</v>
      </c>
      <c r="X62" s="100" t="s">
        <v>40</v>
      </c>
      <c r="Y62" s="100" t="s">
        <v>41</v>
      </c>
      <c r="Z62" s="100" t="s">
        <v>42</v>
      </c>
    </row>
    <row r="63" spans="1:26" ht="49.5" hidden="1" customHeight="1" x14ac:dyDescent="0.2">
      <c r="A63" s="96" t="s">
        <v>184</v>
      </c>
      <c r="B63" s="96" t="s">
        <v>182</v>
      </c>
      <c r="C63" s="96" t="s">
        <v>182</v>
      </c>
      <c r="D63" s="96" t="s">
        <v>185</v>
      </c>
      <c r="E63" s="96" t="s">
        <v>655</v>
      </c>
      <c r="F63" s="97">
        <v>1069670</v>
      </c>
      <c r="G63" s="96" t="s">
        <v>35</v>
      </c>
      <c r="H63" s="96" t="s">
        <v>36</v>
      </c>
      <c r="I63" s="96" t="s">
        <v>36</v>
      </c>
      <c r="J63" s="96" t="s">
        <v>36</v>
      </c>
      <c r="K63" s="96" t="s">
        <v>36</v>
      </c>
      <c r="L63" s="96" t="s">
        <v>32</v>
      </c>
      <c r="M63" s="96">
        <v>876</v>
      </c>
      <c r="N63" s="96" t="s">
        <v>37</v>
      </c>
      <c r="O63" s="96">
        <v>71100000000</v>
      </c>
      <c r="P63" s="104" t="s">
        <v>612</v>
      </c>
      <c r="Q63" s="96" t="s">
        <v>38</v>
      </c>
      <c r="R63" s="96" t="s">
        <v>38</v>
      </c>
      <c r="S63" s="96" t="s">
        <v>38</v>
      </c>
      <c r="T63" s="99">
        <v>43238</v>
      </c>
      <c r="U63" s="99">
        <v>43405</v>
      </c>
      <c r="V63" s="96" t="s">
        <v>51</v>
      </c>
      <c r="W63" s="96" t="s">
        <v>610</v>
      </c>
      <c r="X63" s="100" t="s">
        <v>40</v>
      </c>
      <c r="Y63" s="100" t="s">
        <v>41</v>
      </c>
      <c r="Z63" s="100" t="s">
        <v>42</v>
      </c>
    </row>
    <row r="64" spans="1:26" ht="49.5" hidden="1" customHeight="1" x14ac:dyDescent="0.2">
      <c r="A64" s="96" t="s">
        <v>186</v>
      </c>
      <c r="B64" s="96" t="s">
        <v>187</v>
      </c>
      <c r="C64" s="96" t="s">
        <v>187</v>
      </c>
      <c r="D64" s="96" t="s">
        <v>188</v>
      </c>
      <c r="E64" s="96" t="s">
        <v>655</v>
      </c>
      <c r="F64" s="97">
        <v>767000</v>
      </c>
      <c r="G64" s="96" t="s">
        <v>35</v>
      </c>
      <c r="H64" s="96" t="s">
        <v>36</v>
      </c>
      <c r="I64" s="96" t="s">
        <v>36</v>
      </c>
      <c r="J64" s="96" t="s">
        <v>36</v>
      </c>
      <c r="K64" s="96" t="s">
        <v>36</v>
      </c>
      <c r="L64" s="96" t="s">
        <v>32</v>
      </c>
      <c r="M64" s="96">
        <v>876</v>
      </c>
      <c r="N64" s="96" t="s">
        <v>37</v>
      </c>
      <c r="O64" s="96">
        <v>71100000000</v>
      </c>
      <c r="P64" s="104" t="s">
        <v>612</v>
      </c>
      <c r="Q64" s="96" t="s">
        <v>38</v>
      </c>
      <c r="R64" s="96" t="s">
        <v>38</v>
      </c>
      <c r="S64" s="96" t="s">
        <v>38</v>
      </c>
      <c r="T64" s="99">
        <v>43252</v>
      </c>
      <c r="U64" s="96" t="s">
        <v>77</v>
      </c>
      <c r="V64" s="96" t="s">
        <v>51</v>
      </c>
      <c r="W64" s="96" t="s">
        <v>610</v>
      </c>
      <c r="X64" s="100" t="s">
        <v>40</v>
      </c>
      <c r="Y64" s="100" t="s">
        <v>41</v>
      </c>
      <c r="Z64" s="100" t="s">
        <v>42</v>
      </c>
    </row>
    <row r="65" spans="1:26" ht="49.5" hidden="1" customHeight="1" x14ac:dyDescent="0.2">
      <c r="A65" s="96" t="s">
        <v>189</v>
      </c>
      <c r="B65" s="96" t="s">
        <v>164</v>
      </c>
      <c r="C65" s="96" t="s">
        <v>164</v>
      </c>
      <c r="D65" s="96" t="s">
        <v>190</v>
      </c>
      <c r="E65" s="96" t="s">
        <v>655</v>
      </c>
      <c r="F65" s="97">
        <v>17612043</v>
      </c>
      <c r="G65" s="96" t="s">
        <v>35</v>
      </c>
      <c r="H65" s="96" t="s">
        <v>36</v>
      </c>
      <c r="I65" s="96" t="s">
        <v>36</v>
      </c>
      <c r="J65" s="96" t="s">
        <v>36</v>
      </c>
      <c r="K65" s="96" t="s">
        <v>36</v>
      </c>
      <c r="L65" s="96" t="s">
        <v>32</v>
      </c>
      <c r="M65" s="96">
        <v>876</v>
      </c>
      <c r="N65" s="96" t="s">
        <v>37</v>
      </c>
      <c r="O65" s="96">
        <v>71100000000</v>
      </c>
      <c r="P65" s="104" t="s">
        <v>612</v>
      </c>
      <c r="Q65" s="96" t="s">
        <v>38</v>
      </c>
      <c r="R65" s="96" t="s">
        <v>38</v>
      </c>
      <c r="S65" s="96" t="s">
        <v>38</v>
      </c>
      <c r="T65" s="99">
        <v>43313</v>
      </c>
      <c r="U65" s="99">
        <v>43435</v>
      </c>
      <c r="V65" s="96" t="s">
        <v>51</v>
      </c>
      <c r="W65" s="96" t="s">
        <v>610</v>
      </c>
      <c r="X65" s="100" t="s">
        <v>40</v>
      </c>
      <c r="Y65" s="100" t="s">
        <v>41</v>
      </c>
      <c r="Z65" s="100" t="s">
        <v>42</v>
      </c>
    </row>
    <row r="66" spans="1:26" ht="49.5" hidden="1" customHeight="1" x14ac:dyDescent="0.2">
      <c r="A66" s="96" t="s">
        <v>191</v>
      </c>
      <c r="B66" s="96" t="s">
        <v>65</v>
      </c>
      <c r="C66" s="96" t="s">
        <v>167</v>
      </c>
      <c r="D66" s="96" t="s">
        <v>192</v>
      </c>
      <c r="E66" s="96"/>
      <c r="F66" s="101" t="s">
        <v>586</v>
      </c>
      <c r="G66" s="96"/>
      <c r="H66" s="96"/>
      <c r="I66" s="96"/>
      <c r="J66" s="96"/>
      <c r="K66" s="96"/>
      <c r="L66" s="96"/>
      <c r="M66" s="96"/>
      <c r="N66" s="96"/>
      <c r="O66" s="103"/>
      <c r="P66" s="104"/>
      <c r="Q66" s="96"/>
      <c r="R66" s="96"/>
      <c r="S66" s="96"/>
      <c r="T66" s="99"/>
      <c r="U66" s="99"/>
      <c r="V66" s="96"/>
      <c r="W66" s="96"/>
      <c r="X66" s="100" t="s">
        <v>40</v>
      </c>
      <c r="Y66" s="100" t="s">
        <v>41</v>
      </c>
      <c r="Z66" s="100" t="s">
        <v>42</v>
      </c>
    </row>
    <row r="67" spans="1:26" ht="49.5" hidden="1" customHeight="1" x14ac:dyDescent="0.2">
      <c r="A67" s="96" t="s">
        <v>193</v>
      </c>
      <c r="B67" s="96" t="s">
        <v>187</v>
      </c>
      <c r="C67" s="96" t="s">
        <v>187</v>
      </c>
      <c r="D67" s="96" t="s">
        <v>194</v>
      </c>
      <c r="E67" s="96" t="s">
        <v>655</v>
      </c>
      <c r="F67" s="97">
        <v>1062000</v>
      </c>
      <c r="G67" s="96" t="s">
        <v>35</v>
      </c>
      <c r="H67" s="96" t="s">
        <v>36</v>
      </c>
      <c r="I67" s="96" t="s">
        <v>36</v>
      </c>
      <c r="J67" s="96" t="s">
        <v>36</v>
      </c>
      <c r="K67" s="96" t="s">
        <v>36</v>
      </c>
      <c r="L67" s="96" t="s">
        <v>32</v>
      </c>
      <c r="M67" s="96">
        <v>876</v>
      </c>
      <c r="N67" s="96" t="s">
        <v>37</v>
      </c>
      <c r="O67" s="96">
        <v>71100000000</v>
      </c>
      <c r="P67" s="104" t="s">
        <v>612</v>
      </c>
      <c r="Q67" s="96" t="s">
        <v>38</v>
      </c>
      <c r="R67" s="96" t="s">
        <v>38</v>
      </c>
      <c r="S67" s="96" t="s">
        <v>38</v>
      </c>
      <c r="T67" s="99">
        <v>43282</v>
      </c>
      <c r="U67" s="99">
        <v>43435</v>
      </c>
      <c r="V67" s="96" t="s">
        <v>51</v>
      </c>
      <c r="W67" s="96" t="s">
        <v>610</v>
      </c>
      <c r="X67" s="100" t="s">
        <v>40</v>
      </c>
      <c r="Y67" s="100" t="s">
        <v>41</v>
      </c>
      <c r="Z67" s="100" t="s">
        <v>42</v>
      </c>
    </row>
    <row r="68" spans="1:26" ht="49.5" hidden="1" customHeight="1" x14ac:dyDescent="0.2">
      <c r="A68" s="96" t="s">
        <v>195</v>
      </c>
      <c r="B68" s="96" t="s">
        <v>70</v>
      </c>
      <c r="C68" s="96" t="s">
        <v>70</v>
      </c>
      <c r="D68" s="96" t="s">
        <v>196</v>
      </c>
      <c r="E68" s="96" t="s">
        <v>655</v>
      </c>
      <c r="F68" s="97">
        <v>592939.38</v>
      </c>
      <c r="G68" s="96" t="s">
        <v>35</v>
      </c>
      <c r="H68" s="96" t="s">
        <v>36</v>
      </c>
      <c r="I68" s="96" t="s">
        <v>36</v>
      </c>
      <c r="J68" s="96" t="s">
        <v>36</v>
      </c>
      <c r="K68" s="96" t="s">
        <v>36</v>
      </c>
      <c r="L68" s="96" t="s">
        <v>32</v>
      </c>
      <c r="M68" s="96">
        <v>876</v>
      </c>
      <c r="N68" s="96" t="s">
        <v>37</v>
      </c>
      <c r="O68" s="96">
        <v>71100000000</v>
      </c>
      <c r="P68" s="104" t="s">
        <v>612</v>
      </c>
      <c r="Q68" s="96" t="s">
        <v>38</v>
      </c>
      <c r="R68" s="96" t="s">
        <v>38</v>
      </c>
      <c r="S68" s="96" t="s">
        <v>38</v>
      </c>
      <c r="T68" s="99">
        <v>43191</v>
      </c>
      <c r="U68" s="99">
        <v>43405</v>
      </c>
      <c r="V68" s="96" t="s">
        <v>51</v>
      </c>
      <c r="W68" s="96" t="s">
        <v>610</v>
      </c>
      <c r="X68" s="100" t="s">
        <v>40</v>
      </c>
      <c r="Y68" s="100" t="s">
        <v>41</v>
      </c>
      <c r="Z68" s="100" t="s">
        <v>42</v>
      </c>
    </row>
    <row r="69" spans="1:26" ht="49.5" hidden="1" customHeight="1" x14ac:dyDescent="0.2">
      <c r="A69" s="96" t="s">
        <v>197</v>
      </c>
      <c r="B69" s="96" t="s">
        <v>70</v>
      </c>
      <c r="C69" s="96" t="s">
        <v>70</v>
      </c>
      <c r="D69" s="96" t="s">
        <v>198</v>
      </c>
      <c r="E69" s="96" t="s">
        <v>655</v>
      </c>
      <c r="F69" s="97">
        <v>116820</v>
      </c>
      <c r="G69" s="96" t="s">
        <v>35</v>
      </c>
      <c r="H69" s="96" t="s">
        <v>36</v>
      </c>
      <c r="I69" s="96" t="s">
        <v>36</v>
      </c>
      <c r="J69" s="96" t="s">
        <v>36</v>
      </c>
      <c r="K69" s="96" t="s">
        <v>36</v>
      </c>
      <c r="L69" s="96" t="s">
        <v>32</v>
      </c>
      <c r="M69" s="96">
        <v>876</v>
      </c>
      <c r="N69" s="96" t="s">
        <v>37</v>
      </c>
      <c r="O69" s="96">
        <v>71100000000</v>
      </c>
      <c r="P69" s="104" t="s">
        <v>612</v>
      </c>
      <c r="Q69" s="96" t="s">
        <v>38</v>
      </c>
      <c r="R69" s="96" t="s">
        <v>38</v>
      </c>
      <c r="S69" s="96" t="s">
        <v>38</v>
      </c>
      <c r="T69" s="99">
        <v>43252</v>
      </c>
      <c r="U69" s="99">
        <v>43405</v>
      </c>
      <c r="V69" s="96" t="s">
        <v>51</v>
      </c>
      <c r="W69" s="96" t="s">
        <v>610</v>
      </c>
      <c r="X69" s="100" t="s">
        <v>40</v>
      </c>
      <c r="Y69" s="100" t="s">
        <v>41</v>
      </c>
      <c r="Z69" s="100" t="s">
        <v>42</v>
      </c>
    </row>
    <row r="70" spans="1:26" ht="49.5" hidden="1" customHeight="1" x14ac:dyDescent="0.2">
      <c r="A70" s="96" t="s">
        <v>199</v>
      </c>
      <c r="B70" s="96" t="s">
        <v>200</v>
      </c>
      <c r="C70" s="96" t="s">
        <v>201</v>
      </c>
      <c r="D70" s="96" t="s">
        <v>202</v>
      </c>
      <c r="E70" s="96" t="s">
        <v>655</v>
      </c>
      <c r="F70" s="97">
        <v>630090.46</v>
      </c>
      <c r="G70" s="96" t="s">
        <v>35</v>
      </c>
      <c r="H70" s="96" t="s">
        <v>36</v>
      </c>
      <c r="I70" s="96" t="s">
        <v>36</v>
      </c>
      <c r="J70" s="96" t="s">
        <v>36</v>
      </c>
      <c r="K70" s="96" t="s">
        <v>36</v>
      </c>
      <c r="L70" s="96" t="s">
        <v>32</v>
      </c>
      <c r="M70" s="96">
        <v>876</v>
      </c>
      <c r="N70" s="96" t="s">
        <v>37</v>
      </c>
      <c r="O70" s="96">
        <v>71100000000</v>
      </c>
      <c r="P70" s="104" t="s">
        <v>612</v>
      </c>
      <c r="Q70" s="96" t="s">
        <v>38</v>
      </c>
      <c r="R70" s="96" t="s">
        <v>38</v>
      </c>
      <c r="S70" s="96" t="s">
        <v>38</v>
      </c>
      <c r="T70" s="99">
        <v>43191</v>
      </c>
      <c r="U70" s="99">
        <v>43435</v>
      </c>
      <c r="V70" s="96" t="s">
        <v>61</v>
      </c>
      <c r="W70" s="96" t="s">
        <v>60</v>
      </c>
      <c r="X70" s="100" t="s">
        <v>40</v>
      </c>
      <c r="Y70" s="100" t="s">
        <v>41</v>
      </c>
      <c r="Z70" s="100" t="s">
        <v>42</v>
      </c>
    </row>
    <row r="71" spans="1:26" ht="49.5" hidden="1" customHeight="1" x14ac:dyDescent="0.2">
      <c r="A71" s="96" t="s">
        <v>203</v>
      </c>
      <c r="B71" s="96" t="s">
        <v>204</v>
      </c>
      <c r="C71" s="96" t="s">
        <v>205</v>
      </c>
      <c r="D71" s="98" t="s">
        <v>626</v>
      </c>
      <c r="E71" s="96" t="s">
        <v>655</v>
      </c>
      <c r="F71" s="97">
        <v>3101040</v>
      </c>
      <c r="G71" s="96" t="s">
        <v>35</v>
      </c>
      <c r="H71" s="96" t="s">
        <v>36</v>
      </c>
      <c r="I71" s="96" t="s">
        <v>36</v>
      </c>
      <c r="J71" s="96" t="s">
        <v>36</v>
      </c>
      <c r="K71" s="96" t="s">
        <v>36</v>
      </c>
      <c r="L71" s="96" t="s">
        <v>32</v>
      </c>
      <c r="M71" s="96">
        <v>796</v>
      </c>
      <c r="N71" s="96" t="s">
        <v>114</v>
      </c>
      <c r="O71" s="96">
        <v>71100000000</v>
      </c>
      <c r="P71" s="104" t="s">
        <v>612</v>
      </c>
      <c r="Q71" s="96" t="s">
        <v>38</v>
      </c>
      <c r="R71" s="96" t="s">
        <v>38</v>
      </c>
      <c r="S71" s="96" t="s">
        <v>38</v>
      </c>
      <c r="T71" s="99">
        <v>43221</v>
      </c>
      <c r="U71" s="99">
        <v>43435</v>
      </c>
      <c r="V71" s="96" t="s">
        <v>61</v>
      </c>
      <c r="W71" s="96" t="s">
        <v>60</v>
      </c>
      <c r="X71" s="100" t="s">
        <v>40</v>
      </c>
      <c r="Y71" s="100" t="s">
        <v>41</v>
      </c>
      <c r="Z71" s="100" t="s">
        <v>42</v>
      </c>
    </row>
    <row r="72" spans="1:26" ht="49.5" hidden="1" customHeight="1" x14ac:dyDescent="0.2">
      <c r="A72" s="96" t="s">
        <v>206</v>
      </c>
      <c r="B72" s="124" t="s">
        <v>603</v>
      </c>
      <c r="C72" s="124" t="s">
        <v>603</v>
      </c>
      <c r="D72" s="98" t="s">
        <v>602</v>
      </c>
      <c r="E72" s="96" t="s">
        <v>655</v>
      </c>
      <c r="F72" s="97">
        <v>537985.6</v>
      </c>
      <c r="G72" s="96" t="s">
        <v>35</v>
      </c>
      <c r="H72" s="96" t="s">
        <v>36</v>
      </c>
      <c r="I72" s="96" t="s">
        <v>36</v>
      </c>
      <c r="J72" s="96" t="s">
        <v>36</v>
      </c>
      <c r="K72" s="96" t="s">
        <v>36</v>
      </c>
      <c r="L72" s="96" t="s">
        <v>32</v>
      </c>
      <c r="M72" s="96">
        <v>796</v>
      </c>
      <c r="N72" s="96" t="s">
        <v>114</v>
      </c>
      <c r="O72" s="96">
        <v>71100000000</v>
      </c>
      <c r="P72" s="104" t="s">
        <v>612</v>
      </c>
      <c r="Q72" s="96" t="s">
        <v>38</v>
      </c>
      <c r="R72" s="96" t="s">
        <v>38</v>
      </c>
      <c r="S72" s="96" t="s">
        <v>38</v>
      </c>
      <c r="T72" s="99">
        <v>43191</v>
      </c>
      <c r="U72" s="99">
        <v>43435</v>
      </c>
      <c r="V72" s="96" t="s">
        <v>106</v>
      </c>
      <c r="W72" s="96" t="s">
        <v>60</v>
      </c>
      <c r="X72" s="100" t="s">
        <v>40</v>
      </c>
      <c r="Y72" s="100" t="s">
        <v>41</v>
      </c>
      <c r="Z72" s="100" t="s">
        <v>42</v>
      </c>
    </row>
    <row r="73" spans="1:26" ht="49.5" hidden="1" customHeight="1" x14ac:dyDescent="0.2">
      <c r="A73" s="96" t="s">
        <v>209</v>
      </c>
      <c r="B73" s="96" t="s">
        <v>207</v>
      </c>
      <c r="C73" s="96" t="s">
        <v>208</v>
      </c>
      <c r="D73" s="96" t="s">
        <v>210</v>
      </c>
      <c r="E73" s="96"/>
      <c r="F73" s="116" t="s">
        <v>586</v>
      </c>
      <c r="G73" s="125"/>
      <c r="H73" s="125"/>
      <c r="I73" s="125"/>
      <c r="J73" s="125"/>
      <c r="K73" s="125"/>
      <c r="L73" s="125"/>
      <c r="M73" s="125"/>
      <c r="N73" s="109"/>
      <c r="O73" s="109"/>
      <c r="P73" s="125"/>
      <c r="R73" s="125"/>
      <c r="S73" s="125"/>
      <c r="T73" s="125"/>
      <c r="U73" s="125"/>
      <c r="V73" s="126"/>
      <c r="W73" s="127"/>
      <c r="X73" s="100" t="s">
        <v>40</v>
      </c>
      <c r="Y73" s="100" t="s">
        <v>41</v>
      </c>
      <c r="Z73" s="100" t="s">
        <v>42</v>
      </c>
    </row>
    <row r="74" spans="1:26" ht="49.5" hidden="1" customHeight="1" x14ac:dyDescent="0.2">
      <c r="A74" s="96" t="s">
        <v>211</v>
      </c>
      <c r="B74" s="96" t="s">
        <v>212</v>
      </c>
      <c r="C74" s="96" t="s">
        <v>213</v>
      </c>
      <c r="D74" s="96" t="s">
        <v>214</v>
      </c>
      <c r="E74" s="96" t="s">
        <v>655</v>
      </c>
      <c r="F74" s="120">
        <v>295000</v>
      </c>
      <c r="G74" s="121" t="s">
        <v>35</v>
      </c>
      <c r="H74" s="121" t="s">
        <v>36</v>
      </c>
      <c r="I74" s="121" t="s">
        <v>36</v>
      </c>
      <c r="J74" s="121" t="s">
        <v>36</v>
      </c>
      <c r="K74" s="121" t="s">
        <v>36</v>
      </c>
      <c r="L74" s="121" t="s">
        <v>32</v>
      </c>
      <c r="M74" s="121">
        <v>876</v>
      </c>
      <c r="N74" s="121" t="s">
        <v>37</v>
      </c>
      <c r="O74" s="96">
        <v>71100000000</v>
      </c>
      <c r="P74" s="104" t="s">
        <v>612</v>
      </c>
      <c r="Q74" s="96" t="s">
        <v>38</v>
      </c>
      <c r="R74" s="121" t="s">
        <v>38</v>
      </c>
      <c r="S74" s="121" t="s">
        <v>38</v>
      </c>
      <c r="T74" s="122">
        <v>43221</v>
      </c>
      <c r="U74" s="122">
        <v>43435</v>
      </c>
      <c r="V74" s="121" t="s">
        <v>51</v>
      </c>
      <c r="W74" s="121" t="s">
        <v>610</v>
      </c>
      <c r="X74" s="100" t="s">
        <v>40</v>
      </c>
      <c r="Y74" s="100" t="s">
        <v>41</v>
      </c>
      <c r="Z74" s="100" t="s">
        <v>42</v>
      </c>
    </row>
    <row r="75" spans="1:26" ht="60.75" hidden="1" customHeight="1" x14ac:dyDescent="0.2">
      <c r="A75" s="96" t="s">
        <v>215</v>
      </c>
      <c r="B75" s="96" t="s">
        <v>216</v>
      </c>
      <c r="C75" s="96" t="s">
        <v>216</v>
      </c>
      <c r="D75" s="96" t="s">
        <v>217</v>
      </c>
      <c r="E75" s="96" t="s">
        <v>655</v>
      </c>
      <c r="F75" s="97">
        <v>147125</v>
      </c>
      <c r="G75" s="96" t="s">
        <v>35</v>
      </c>
      <c r="H75" s="96" t="s">
        <v>36</v>
      </c>
      <c r="I75" s="96" t="s">
        <v>36</v>
      </c>
      <c r="J75" s="96" t="s">
        <v>36</v>
      </c>
      <c r="K75" s="96" t="s">
        <v>36</v>
      </c>
      <c r="L75" s="96" t="s">
        <v>118</v>
      </c>
      <c r="M75" s="121">
        <v>876</v>
      </c>
      <c r="N75" s="96" t="s">
        <v>119</v>
      </c>
      <c r="O75" s="96">
        <v>71100000000</v>
      </c>
      <c r="P75" s="104" t="s">
        <v>612</v>
      </c>
      <c r="Q75" s="96" t="s">
        <v>38</v>
      </c>
      <c r="R75" s="96" t="s">
        <v>38</v>
      </c>
      <c r="S75" s="96" t="s">
        <v>38</v>
      </c>
      <c r="T75" s="99">
        <v>43221</v>
      </c>
      <c r="U75" s="99">
        <v>43313</v>
      </c>
      <c r="V75" s="96" t="s">
        <v>106</v>
      </c>
      <c r="W75" s="121" t="s">
        <v>610</v>
      </c>
      <c r="X75" s="100" t="s">
        <v>40</v>
      </c>
      <c r="Y75" s="100" t="s">
        <v>41</v>
      </c>
      <c r="Z75" s="100" t="s">
        <v>42</v>
      </c>
    </row>
    <row r="76" spans="1:26" ht="65.25" hidden="1" customHeight="1" x14ac:dyDescent="0.2">
      <c r="A76" s="96" t="s">
        <v>218</v>
      </c>
      <c r="B76" s="96" t="s">
        <v>219</v>
      </c>
      <c r="C76" s="96" t="s">
        <v>219</v>
      </c>
      <c r="D76" s="96" t="s">
        <v>611</v>
      </c>
      <c r="E76" s="96" t="s">
        <v>655</v>
      </c>
      <c r="F76" s="97">
        <v>1063276.76</v>
      </c>
      <c r="G76" s="96" t="s">
        <v>35</v>
      </c>
      <c r="H76" s="96" t="s">
        <v>36</v>
      </c>
      <c r="I76" s="96" t="s">
        <v>36</v>
      </c>
      <c r="J76" s="96" t="s">
        <v>36</v>
      </c>
      <c r="K76" s="96" t="s">
        <v>36</v>
      </c>
      <c r="L76" s="96" t="s">
        <v>32</v>
      </c>
      <c r="M76" s="121">
        <v>876</v>
      </c>
      <c r="N76" s="96" t="s">
        <v>37</v>
      </c>
      <c r="O76" s="96">
        <v>71100000000</v>
      </c>
      <c r="P76" s="104" t="s">
        <v>612</v>
      </c>
      <c r="Q76" s="96" t="s">
        <v>38</v>
      </c>
      <c r="R76" s="96" t="s">
        <v>38</v>
      </c>
      <c r="S76" s="96" t="s">
        <v>38</v>
      </c>
      <c r="T76" s="99">
        <v>43191</v>
      </c>
      <c r="U76" s="99">
        <v>43282</v>
      </c>
      <c r="V76" s="96" t="s">
        <v>39</v>
      </c>
      <c r="W76" s="121" t="s">
        <v>610</v>
      </c>
      <c r="X76" s="100" t="s">
        <v>40</v>
      </c>
      <c r="Y76" s="100" t="s">
        <v>41</v>
      </c>
      <c r="Z76" s="100" t="s">
        <v>42</v>
      </c>
    </row>
    <row r="77" spans="1:26" ht="49.5" hidden="1" customHeight="1" x14ac:dyDescent="0.2">
      <c r="A77" s="96" t="s">
        <v>220</v>
      </c>
      <c r="B77" s="96" t="s">
        <v>112</v>
      </c>
      <c r="C77" s="96" t="s">
        <v>112</v>
      </c>
      <c r="D77" s="96" t="s">
        <v>221</v>
      </c>
      <c r="E77" s="96" t="s">
        <v>655</v>
      </c>
      <c r="F77" s="97">
        <v>213833</v>
      </c>
      <c r="G77" s="96" t="s">
        <v>35</v>
      </c>
      <c r="H77" s="96" t="s">
        <v>36</v>
      </c>
      <c r="I77" s="96" t="s">
        <v>36</v>
      </c>
      <c r="J77" s="96" t="s">
        <v>36</v>
      </c>
      <c r="K77" s="96" t="s">
        <v>36</v>
      </c>
      <c r="L77" s="96" t="s">
        <v>32</v>
      </c>
      <c r="M77" s="121">
        <v>876</v>
      </c>
      <c r="N77" s="96" t="s">
        <v>37</v>
      </c>
      <c r="O77" s="96">
        <v>71100000000</v>
      </c>
      <c r="P77" s="104" t="s">
        <v>612</v>
      </c>
      <c r="Q77" s="96" t="s">
        <v>38</v>
      </c>
      <c r="R77" s="96" t="s">
        <v>38</v>
      </c>
      <c r="S77" s="96" t="s">
        <v>38</v>
      </c>
      <c r="T77" s="99">
        <v>43221</v>
      </c>
      <c r="U77" s="99">
        <v>43313</v>
      </c>
      <c r="V77" s="96" t="s">
        <v>61</v>
      </c>
      <c r="W77" s="96" t="s">
        <v>60</v>
      </c>
      <c r="X77" s="100" t="s">
        <v>40</v>
      </c>
      <c r="Y77" s="100" t="s">
        <v>41</v>
      </c>
      <c r="Z77" s="100" t="s">
        <v>42</v>
      </c>
    </row>
    <row r="78" spans="1:26" ht="49.5" hidden="1" customHeight="1" x14ac:dyDescent="0.2">
      <c r="A78" s="96" t="s">
        <v>222</v>
      </c>
      <c r="B78" s="96" t="s">
        <v>223</v>
      </c>
      <c r="C78" s="96" t="s">
        <v>223</v>
      </c>
      <c r="D78" s="96" t="s">
        <v>224</v>
      </c>
      <c r="E78" s="96" t="s">
        <v>655</v>
      </c>
      <c r="F78" s="97">
        <v>453270</v>
      </c>
      <c r="G78" s="96" t="s">
        <v>35</v>
      </c>
      <c r="H78" s="96" t="s">
        <v>36</v>
      </c>
      <c r="I78" s="96" t="s">
        <v>36</v>
      </c>
      <c r="J78" s="96" t="s">
        <v>36</v>
      </c>
      <c r="K78" s="96" t="s">
        <v>36</v>
      </c>
      <c r="L78" s="96" t="s">
        <v>32</v>
      </c>
      <c r="M78" s="121">
        <v>876</v>
      </c>
      <c r="N78" s="96" t="s">
        <v>37</v>
      </c>
      <c r="O78" s="96">
        <v>71100000000</v>
      </c>
      <c r="P78" s="104" t="s">
        <v>612</v>
      </c>
      <c r="Q78" s="96" t="s">
        <v>38</v>
      </c>
      <c r="R78" s="96" t="s">
        <v>38</v>
      </c>
      <c r="S78" s="96" t="s">
        <v>38</v>
      </c>
      <c r="T78" s="99">
        <v>43221</v>
      </c>
      <c r="U78" s="99">
        <v>43313</v>
      </c>
      <c r="V78" s="96" t="s">
        <v>106</v>
      </c>
      <c r="W78" s="96" t="s">
        <v>60</v>
      </c>
      <c r="X78" s="100" t="s">
        <v>40</v>
      </c>
      <c r="Y78" s="100" t="s">
        <v>41</v>
      </c>
      <c r="Z78" s="100" t="s">
        <v>42</v>
      </c>
    </row>
    <row r="79" spans="1:26" ht="49.5" hidden="1" customHeight="1" x14ac:dyDescent="0.2">
      <c r="A79" s="96" t="s">
        <v>225</v>
      </c>
      <c r="B79" s="96" t="s">
        <v>121</v>
      </c>
      <c r="C79" s="96" t="s">
        <v>121</v>
      </c>
      <c r="D79" s="98" t="s">
        <v>226</v>
      </c>
      <c r="E79" s="96" t="s">
        <v>655</v>
      </c>
      <c r="F79" s="97">
        <v>156200</v>
      </c>
      <c r="G79" s="96" t="s">
        <v>35</v>
      </c>
      <c r="H79" s="96" t="s">
        <v>36</v>
      </c>
      <c r="I79" s="96" t="s">
        <v>36</v>
      </c>
      <c r="J79" s="96" t="s">
        <v>36</v>
      </c>
      <c r="K79" s="96" t="s">
        <v>36</v>
      </c>
      <c r="L79" s="96" t="s">
        <v>32</v>
      </c>
      <c r="M79" s="121">
        <v>876</v>
      </c>
      <c r="N79" s="96" t="s">
        <v>37</v>
      </c>
      <c r="O79" s="96">
        <v>71100000000</v>
      </c>
      <c r="P79" s="104" t="s">
        <v>612</v>
      </c>
      <c r="Q79" s="96" t="s">
        <v>38</v>
      </c>
      <c r="R79" s="96" t="s">
        <v>38</v>
      </c>
      <c r="S79" s="96" t="s">
        <v>38</v>
      </c>
      <c r="T79" s="99">
        <v>43221</v>
      </c>
      <c r="U79" s="99">
        <v>43313</v>
      </c>
      <c r="V79" s="96" t="s">
        <v>106</v>
      </c>
      <c r="W79" s="96" t="s">
        <v>60</v>
      </c>
      <c r="X79" s="100" t="s">
        <v>40</v>
      </c>
      <c r="Y79" s="100" t="s">
        <v>41</v>
      </c>
      <c r="Z79" s="100" t="s">
        <v>42</v>
      </c>
    </row>
    <row r="80" spans="1:26" ht="49.5" hidden="1" customHeight="1" x14ac:dyDescent="0.2">
      <c r="A80" s="96" t="s">
        <v>227</v>
      </c>
      <c r="B80" s="96" t="s">
        <v>103</v>
      </c>
      <c r="C80" s="96" t="s">
        <v>103</v>
      </c>
      <c r="D80" s="98" t="s">
        <v>609</v>
      </c>
      <c r="E80" s="96" t="s">
        <v>655</v>
      </c>
      <c r="F80" s="97">
        <v>171884.7</v>
      </c>
      <c r="G80" s="96" t="s">
        <v>35</v>
      </c>
      <c r="H80" s="96" t="s">
        <v>36</v>
      </c>
      <c r="I80" s="96" t="s">
        <v>36</v>
      </c>
      <c r="J80" s="96" t="s">
        <v>36</v>
      </c>
      <c r="K80" s="96" t="s">
        <v>36</v>
      </c>
      <c r="L80" s="96" t="s">
        <v>32</v>
      </c>
      <c r="M80" s="121">
        <v>876</v>
      </c>
      <c r="N80" s="96" t="s">
        <v>37</v>
      </c>
      <c r="O80" s="96">
        <v>71100000000</v>
      </c>
      <c r="P80" s="104" t="s">
        <v>612</v>
      </c>
      <c r="Q80" s="96" t="s">
        <v>38</v>
      </c>
      <c r="R80" s="96" t="s">
        <v>38</v>
      </c>
      <c r="S80" s="96" t="s">
        <v>38</v>
      </c>
      <c r="T80" s="99">
        <v>43191</v>
      </c>
      <c r="U80" s="99">
        <v>43282</v>
      </c>
      <c r="V80" s="96" t="s">
        <v>106</v>
      </c>
      <c r="W80" s="96" t="s">
        <v>60</v>
      </c>
      <c r="X80" s="100" t="s">
        <v>40</v>
      </c>
      <c r="Y80" s="100" t="s">
        <v>41</v>
      </c>
      <c r="Z80" s="100" t="s">
        <v>42</v>
      </c>
    </row>
    <row r="81" spans="1:26" ht="49.5" hidden="1" customHeight="1" x14ac:dyDescent="0.2">
      <c r="A81" s="96" t="s">
        <v>228</v>
      </c>
      <c r="B81" s="96" t="s">
        <v>121</v>
      </c>
      <c r="C81" s="96" t="s">
        <v>121</v>
      </c>
      <c r="D81" s="96" t="s">
        <v>229</v>
      </c>
      <c r="E81" s="96"/>
      <c r="F81" s="97" t="s">
        <v>586</v>
      </c>
      <c r="G81" s="96"/>
      <c r="H81" s="96" t="s">
        <v>36</v>
      </c>
      <c r="I81" s="96" t="s">
        <v>36</v>
      </c>
      <c r="J81" s="96" t="s">
        <v>36</v>
      </c>
      <c r="K81" s="96" t="s">
        <v>36</v>
      </c>
      <c r="L81" s="96"/>
      <c r="M81" s="96"/>
      <c r="N81" s="96"/>
      <c r="O81" s="103"/>
      <c r="P81" s="104"/>
      <c r="Q81" s="96"/>
      <c r="R81" s="96" t="s">
        <v>38</v>
      </c>
      <c r="S81" s="96" t="s">
        <v>38</v>
      </c>
      <c r="T81" s="99"/>
      <c r="U81" s="99"/>
      <c r="V81" s="96"/>
      <c r="W81" s="96"/>
      <c r="X81" s="100" t="s">
        <v>40</v>
      </c>
      <c r="Y81" s="100" t="s">
        <v>41</v>
      </c>
      <c r="Z81" s="100" t="s">
        <v>42</v>
      </c>
    </row>
    <row r="82" spans="1:26" ht="49.5" hidden="1" customHeight="1" x14ac:dyDescent="0.2">
      <c r="A82" s="96" t="s">
        <v>230</v>
      </c>
      <c r="B82" s="96" t="s">
        <v>231</v>
      </c>
      <c r="C82" s="96" t="s">
        <v>232</v>
      </c>
      <c r="D82" s="96" t="s">
        <v>233</v>
      </c>
      <c r="E82" s="96" t="s">
        <v>655</v>
      </c>
      <c r="F82" s="97">
        <v>1640000</v>
      </c>
      <c r="G82" s="96" t="s">
        <v>35</v>
      </c>
      <c r="H82" s="96" t="s">
        <v>36</v>
      </c>
      <c r="I82" s="96" t="s">
        <v>36</v>
      </c>
      <c r="J82" s="96" t="s">
        <v>36</v>
      </c>
      <c r="K82" s="96" t="s">
        <v>36</v>
      </c>
      <c r="L82" s="96" t="s">
        <v>32</v>
      </c>
      <c r="M82" s="96">
        <v>796</v>
      </c>
      <c r="N82" s="96" t="s">
        <v>114</v>
      </c>
      <c r="O82" s="96">
        <v>71100000000</v>
      </c>
      <c r="P82" s="104" t="s">
        <v>612</v>
      </c>
      <c r="Q82" s="96" t="s">
        <v>38</v>
      </c>
      <c r="R82" s="96" t="s">
        <v>38</v>
      </c>
      <c r="S82" s="96" t="s">
        <v>38</v>
      </c>
      <c r="T82" s="99">
        <v>43221</v>
      </c>
      <c r="U82" s="99">
        <v>43313</v>
      </c>
      <c r="V82" s="96" t="s">
        <v>106</v>
      </c>
      <c r="W82" s="96" t="s">
        <v>60</v>
      </c>
      <c r="X82" s="100" t="s">
        <v>40</v>
      </c>
      <c r="Y82" s="100" t="s">
        <v>41</v>
      </c>
      <c r="Z82" s="100" t="s">
        <v>42</v>
      </c>
    </row>
    <row r="83" spans="1:26" ht="49.5" customHeight="1" x14ac:dyDescent="0.2">
      <c r="A83" s="96">
        <v>68</v>
      </c>
      <c r="B83" s="96" t="s">
        <v>234</v>
      </c>
      <c r="C83" s="96" t="s">
        <v>234</v>
      </c>
      <c r="D83" s="96" t="s">
        <v>591</v>
      </c>
      <c r="E83" s="96" t="s">
        <v>655</v>
      </c>
      <c r="F83" s="128">
        <v>3996901.9</v>
      </c>
      <c r="G83" s="96" t="s">
        <v>35</v>
      </c>
      <c r="H83" s="96" t="s">
        <v>36</v>
      </c>
      <c r="I83" s="96" t="s">
        <v>36</v>
      </c>
      <c r="J83" s="96" t="s">
        <v>36</v>
      </c>
      <c r="K83" s="96" t="s">
        <v>36</v>
      </c>
      <c r="L83" s="96" t="s">
        <v>32</v>
      </c>
      <c r="M83" s="96">
        <v>876</v>
      </c>
      <c r="N83" s="96" t="s">
        <v>37</v>
      </c>
      <c r="O83" s="96">
        <v>71100000000</v>
      </c>
      <c r="P83" s="104" t="s">
        <v>612</v>
      </c>
      <c r="Q83" s="96" t="s">
        <v>60</v>
      </c>
      <c r="R83" s="96" t="s">
        <v>38</v>
      </c>
      <c r="S83" s="96" t="s">
        <v>38</v>
      </c>
      <c r="T83" s="99">
        <v>43191</v>
      </c>
      <c r="U83" s="99">
        <v>43435</v>
      </c>
      <c r="V83" s="96" t="s">
        <v>51</v>
      </c>
      <c r="W83" s="96" t="s">
        <v>38</v>
      </c>
      <c r="X83" s="100" t="s">
        <v>40</v>
      </c>
      <c r="Y83" s="100" t="s">
        <v>41</v>
      </c>
      <c r="Z83" s="100" t="s">
        <v>42</v>
      </c>
    </row>
    <row r="84" spans="1:26" ht="49.5" hidden="1" customHeight="1" x14ac:dyDescent="0.2">
      <c r="A84" s="96" t="s">
        <v>235</v>
      </c>
      <c r="B84" s="96" t="s">
        <v>234</v>
      </c>
      <c r="C84" s="96" t="s">
        <v>234</v>
      </c>
      <c r="D84" s="96" t="s">
        <v>236</v>
      </c>
      <c r="E84" s="106"/>
      <c r="F84" s="107" t="s">
        <v>586</v>
      </c>
      <c r="G84" s="108"/>
      <c r="H84" s="108"/>
      <c r="I84" s="108"/>
      <c r="J84" s="108"/>
      <c r="K84" s="108"/>
      <c r="L84" s="108"/>
      <c r="M84" s="108"/>
      <c r="N84" s="108"/>
      <c r="O84" s="108"/>
      <c r="P84" s="108"/>
      <c r="R84" s="108"/>
      <c r="S84" s="108"/>
      <c r="T84" s="108"/>
      <c r="U84" s="108"/>
      <c r="V84" s="108"/>
      <c r="W84" s="110"/>
      <c r="X84" s="100" t="s">
        <v>40</v>
      </c>
      <c r="Y84" s="100" t="s">
        <v>41</v>
      </c>
      <c r="Z84" s="100" t="s">
        <v>42</v>
      </c>
    </row>
    <row r="85" spans="1:26" ht="49.5" hidden="1" customHeight="1" x14ac:dyDescent="0.2">
      <c r="A85" s="96" t="s">
        <v>237</v>
      </c>
      <c r="B85" s="96" t="s">
        <v>234</v>
      </c>
      <c r="C85" s="96" t="s">
        <v>234</v>
      </c>
      <c r="D85" s="96" t="s">
        <v>238</v>
      </c>
      <c r="E85" s="106"/>
      <c r="F85" s="107" t="s">
        <v>586</v>
      </c>
      <c r="G85" s="108"/>
      <c r="H85" s="108"/>
      <c r="I85" s="108"/>
      <c r="J85" s="108"/>
      <c r="K85" s="108"/>
      <c r="L85" s="108"/>
      <c r="M85" s="108"/>
      <c r="N85" s="108"/>
      <c r="O85" s="108"/>
      <c r="P85" s="108"/>
      <c r="Q85" s="109"/>
      <c r="R85" s="108"/>
      <c r="S85" s="108"/>
      <c r="T85" s="108"/>
      <c r="U85" s="108"/>
      <c r="V85" s="108"/>
      <c r="W85" s="110"/>
      <c r="X85" s="100" t="s">
        <v>40</v>
      </c>
      <c r="Y85" s="100" t="s">
        <v>41</v>
      </c>
      <c r="Z85" s="100" t="s">
        <v>42</v>
      </c>
    </row>
    <row r="86" spans="1:26" ht="49.5" hidden="1" customHeight="1" x14ac:dyDescent="0.2">
      <c r="A86" s="96" t="s">
        <v>239</v>
      </c>
      <c r="B86" s="96" t="s">
        <v>234</v>
      </c>
      <c r="C86" s="96" t="s">
        <v>234</v>
      </c>
      <c r="D86" s="96" t="s">
        <v>240</v>
      </c>
      <c r="E86" s="106"/>
      <c r="F86" s="107" t="s">
        <v>586</v>
      </c>
      <c r="G86" s="108"/>
      <c r="H86" s="108"/>
      <c r="I86" s="108"/>
      <c r="J86" s="108"/>
      <c r="K86" s="108"/>
      <c r="L86" s="108"/>
      <c r="M86" s="108"/>
      <c r="N86" s="108"/>
      <c r="O86" s="108"/>
      <c r="P86" s="108"/>
      <c r="R86" s="108"/>
      <c r="S86" s="108"/>
      <c r="T86" s="108"/>
      <c r="U86" s="108"/>
      <c r="V86" s="108"/>
      <c r="W86" s="110"/>
      <c r="X86" s="100" t="s">
        <v>40</v>
      </c>
      <c r="Y86" s="100" t="s">
        <v>41</v>
      </c>
      <c r="Z86" s="100" t="s">
        <v>42</v>
      </c>
    </row>
    <row r="87" spans="1:26" ht="49.5" hidden="1" customHeight="1" x14ac:dyDescent="0.2">
      <c r="A87" s="96" t="s">
        <v>241</v>
      </c>
      <c r="B87" s="96" t="s">
        <v>234</v>
      </c>
      <c r="C87" s="96" t="s">
        <v>234</v>
      </c>
      <c r="D87" s="96" t="s">
        <v>242</v>
      </c>
      <c r="E87" s="106"/>
      <c r="F87" s="107" t="s">
        <v>586</v>
      </c>
      <c r="G87" s="108"/>
      <c r="H87" s="108"/>
      <c r="I87" s="108"/>
      <c r="J87" s="108"/>
      <c r="K87" s="108"/>
      <c r="L87" s="108"/>
      <c r="M87" s="108"/>
      <c r="N87" s="108"/>
      <c r="O87" s="108"/>
      <c r="P87" s="108"/>
      <c r="Q87" s="129"/>
      <c r="R87" s="108"/>
      <c r="S87" s="108"/>
      <c r="T87" s="108"/>
      <c r="U87" s="108"/>
      <c r="V87" s="108"/>
      <c r="W87" s="110"/>
      <c r="X87" s="100" t="s">
        <v>40</v>
      </c>
      <c r="Y87" s="100" t="s">
        <v>41</v>
      </c>
      <c r="Z87" s="100" t="s">
        <v>42</v>
      </c>
    </row>
    <row r="88" spans="1:26" ht="49.5" hidden="1" customHeight="1" x14ac:dyDescent="0.2">
      <c r="A88" s="96" t="s">
        <v>243</v>
      </c>
      <c r="B88" s="96" t="s">
        <v>234</v>
      </c>
      <c r="C88" s="96" t="s">
        <v>234</v>
      </c>
      <c r="D88" s="96" t="s">
        <v>244</v>
      </c>
      <c r="E88" s="106"/>
      <c r="F88" s="107" t="s">
        <v>586</v>
      </c>
      <c r="G88" s="108"/>
      <c r="H88" s="108"/>
      <c r="I88" s="108"/>
      <c r="J88" s="108"/>
      <c r="K88" s="108"/>
      <c r="L88" s="108"/>
      <c r="M88" s="108"/>
      <c r="N88" s="108"/>
      <c r="O88" s="108"/>
      <c r="P88" s="108"/>
      <c r="Q88" s="129"/>
      <c r="R88" s="108"/>
      <c r="S88" s="108"/>
      <c r="T88" s="108"/>
      <c r="U88" s="108"/>
      <c r="V88" s="108"/>
      <c r="W88" s="110"/>
      <c r="X88" s="100" t="s">
        <v>40</v>
      </c>
      <c r="Y88" s="100" t="s">
        <v>41</v>
      </c>
      <c r="Z88" s="100" t="s">
        <v>42</v>
      </c>
    </row>
    <row r="89" spans="1:26" ht="49.5" hidden="1" customHeight="1" x14ac:dyDescent="0.2">
      <c r="A89" s="96" t="s">
        <v>245</v>
      </c>
      <c r="B89" s="96" t="s">
        <v>234</v>
      </c>
      <c r="C89" s="96" t="s">
        <v>234</v>
      </c>
      <c r="D89" s="96" t="s">
        <v>246</v>
      </c>
      <c r="E89" s="106"/>
      <c r="F89" s="107" t="s">
        <v>586</v>
      </c>
      <c r="G89" s="108"/>
      <c r="H89" s="108"/>
      <c r="I89" s="108"/>
      <c r="J89" s="108"/>
      <c r="K89" s="108"/>
      <c r="L89" s="108"/>
      <c r="M89" s="108"/>
      <c r="N89" s="108"/>
      <c r="O89" s="108"/>
      <c r="P89" s="108"/>
      <c r="Q89" s="129"/>
      <c r="R89" s="108"/>
      <c r="S89" s="108"/>
      <c r="T89" s="108"/>
      <c r="U89" s="108"/>
      <c r="V89" s="108"/>
      <c r="W89" s="110"/>
      <c r="X89" s="100" t="s">
        <v>40</v>
      </c>
      <c r="Y89" s="100" t="s">
        <v>41</v>
      </c>
      <c r="Z89" s="100" t="s">
        <v>42</v>
      </c>
    </row>
    <row r="90" spans="1:26" ht="49.5" hidden="1" customHeight="1" x14ac:dyDescent="0.2">
      <c r="A90" s="96" t="s">
        <v>247</v>
      </c>
      <c r="B90" s="96" t="s">
        <v>234</v>
      </c>
      <c r="C90" s="96" t="s">
        <v>234</v>
      </c>
      <c r="D90" s="96" t="s">
        <v>248</v>
      </c>
      <c r="E90" s="106"/>
      <c r="F90" s="107" t="s">
        <v>586</v>
      </c>
      <c r="G90" s="108"/>
      <c r="H90" s="108"/>
      <c r="I90" s="108"/>
      <c r="J90" s="108"/>
      <c r="K90" s="108"/>
      <c r="L90" s="108"/>
      <c r="M90" s="108"/>
      <c r="N90" s="108"/>
      <c r="O90" s="108"/>
      <c r="P90" s="108"/>
      <c r="Q90" s="129"/>
      <c r="R90" s="108"/>
      <c r="S90" s="108"/>
      <c r="T90" s="108"/>
      <c r="U90" s="108"/>
      <c r="V90" s="108"/>
      <c r="W90" s="110"/>
      <c r="X90" s="100" t="s">
        <v>40</v>
      </c>
      <c r="Y90" s="100" t="s">
        <v>41</v>
      </c>
      <c r="Z90" s="100" t="s">
        <v>42</v>
      </c>
    </row>
    <row r="91" spans="1:26" ht="49.5" hidden="1" customHeight="1" x14ac:dyDescent="0.2">
      <c r="A91" s="96" t="s">
        <v>249</v>
      </c>
      <c r="B91" s="96" t="s">
        <v>234</v>
      </c>
      <c r="C91" s="96" t="s">
        <v>234</v>
      </c>
      <c r="D91" s="96" t="s">
        <v>250</v>
      </c>
      <c r="E91" s="106"/>
      <c r="F91" s="107" t="s">
        <v>586</v>
      </c>
      <c r="G91" s="108"/>
      <c r="H91" s="108"/>
      <c r="I91" s="108"/>
      <c r="J91" s="108"/>
      <c r="K91" s="108"/>
      <c r="L91" s="108"/>
      <c r="M91" s="108"/>
      <c r="N91" s="108"/>
      <c r="O91" s="108"/>
      <c r="P91" s="108"/>
      <c r="Q91" s="129"/>
      <c r="R91" s="108"/>
      <c r="S91" s="108"/>
      <c r="T91" s="108"/>
      <c r="U91" s="108"/>
      <c r="V91" s="108"/>
      <c r="W91" s="110"/>
      <c r="X91" s="100" t="s">
        <v>40</v>
      </c>
      <c r="Y91" s="100" t="s">
        <v>41</v>
      </c>
      <c r="Z91" s="100" t="s">
        <v>42</v>
      </c>
    </row>
    <row r="92" spans="1:26" ht="49.5" hidden="1" customHeight="1" x14ac:dyDescent="0.2">
      <c r="A92" s="96" t="s">
        <v>251</v>
      </c>
      <c r="B92" s="96" t="s">
        <v>234</v>
      </c>
      <c r="C92" s="96" t="s">
        <v>234</v>
      </c>
      <c r="D92" s="96" t="s">
        <v>252</v>
      </c>
      <c r="E92" s="106"/>
      <c r="F92" s="107" t="s">
        <v>586</v>
      </c>
      <c r="G92" s="108"/>
      <c r="H92" s="108"/>
      <c r="I92" s="108"/>
      <c r="J92" s="108"/>
      <c r="K92" s="108"/>
      <c r="L92" s="108"/>
      <c r="M92" s="108"/>
      <c r="N92" s="108"/>
      <c r="O92" s="108"/>
      <c r="P92" s="108"/>
      <c r="Q92" s="109"/>
      <c r="R92" s="108"/>
      <c r="S92" s="108"/>
      <c r="T92" s="108"/>
      <c r="U92" s="108"/>
      <c r="V92" s="108"/>
      <c r="W92" s="110"/>
      <c r="X92" s="100" t="s">
        <v>40</v>
      </c>
      <c r="Y92" s="100" t="s">
        <v>41</v>
      </c>
      <c r="Z92" s="100" t="s">
        <v>42</v>
      </c>
    </row>
    <row r="93" spans="1:26" ht="49.5" hidden="1" customHeight="1" x14ac:dyDescent="0.2">
      <c r="A93" s="96" t="s">
        <v>253</v>
      </c>
      <c r="B93" s="96" t="s">
        <v>234</v>
      </c>
      <c r="C93" s="96" t="s">
        <v>234</v>
      </c>
      <c r="D93" s="96" t="s">
        <v>254</v>
      </c>
      <c r="E93" s="106"/>
      <c r="F93" s="107" t="s">
        <v>586</v>
      </c>
      <c r="G93" s="108"/>
      <c r="H93" s="108"/>
      <c r="I93" s="108"/>
      <c r="J93" s="108"/>
      <c r="K93" s="108"/>
      <c r="L93" s="108"/>
      <c r="M93" s="108"/>
      <c r="N93" s="108"/>
      <c r="O93" s="108"/>
      <c r="P93" s="108"/>
      <c r="R93" s="108"/>
      <c r="S93" s="108"/>
      <c r="T93" s="108"/>
      <c r="U93" s="108"/>
      <c r="V93" s="108"/>
      <c r="W93" s="110"/>
      <c r="X93" s="100" t="s">
        <v>40</v>
      </c>
      <c r="Y93" s="100" t="s">
        <v>41</v>
      </c>
      <c r="Z93" s="100" t="s">
        <v>42</v>
      </c>
    </row>
    <row r="94" spans="1:26" ht="49.5" customHeight="1" x14ac:dyDescent="0.2">
      <c r="A94" s="96" t="s">
        <v>255</v>
      </c>
      <c r="B94" s="96" t="s">
        <v>234</v>
      </c>
      <c r="C94" s="96" t="s">
        <v>234</v>
      </c>
      <c r="D94" s="96" t="s">
        <v>256</v>
      </c>
      <c r="E94" s="96" t="s">
        <v>655</v>
      </c>
      <c r="F94" s="97">
        <v>31446012.34</v>
      </c>
      <c r="G94" s="96" t="s">
        <v>35</v>
      </c>
      <c r="H94" s="96" t="s">
        <v>36</v>
      </c>
      <c r="I94" s="96" t="s">
        <v>36</v>
      </c>
      <c r="J94" s="96" t="s">
        <v>36</v>
      </c>
      <c r="K94" s="96" t="s">
        <v>36</v>
      </c>
      <c r="L94" s="96" t="s">
        <v>32</v>
      </c>
      <c r="M94" s="96">
        <v>876</v>
      </c>
      <c r="N94" s="96" t="s">
        <v>37</v>
      </c>
      <c r="O94" s="96">
        <v>71100000000</v>
      </c>
      <c r="P94" s="104" t="s">
        <v>612</v>
      </c>
      <c r="Q94" s="96" t="s">
        <v>60</v>
      </c>
      <c r="R94" s="96" t="s">
        <v>38</v>
      </c>
      <c r="S94" s="96" t="s">
        <v>38</v>
      </c>
      <c r="T94" s="99">
        <v>43191</v>
      </c>
      <c r="U94" s="99">
        <v>43435</v>
      </c>
      <c r="V94" s="96" t="s">
        <v>51</v>
      </c>
      <c r="W94" s="96" t="s">
        <v>38</v>
      </c>
      <c r="X94" s="100" t="s">
        <v>40</v>
      </c>
      <c r="Y94" s="100" t="s">
        <v>41</v>
      </c>
      <c r="Z94" s="100" t="s">
        <v>42</v>
      </c>
    </row>
    <row r="95" spans="1:26" ht="49.5" customHeight="1" x14ac:dyDescent="0.2">
      <c r="A95" s="96" t="s">
        <v>257</v>
      </c>
      <c r="B95" s="96" t="s">
        <v>234</v>
      </c>
      <c r="C95" s="96" t="s">
        <v>234</v>
      </c>
      <c r="D95" s="96" t="s">
        <v>258</v>
      </c>
      <c r="E95" s="96" t="s">
        <v>655</v>
      </c>
      <c r="F95" s="128">
        <v>4151556.24</v>
      </c>
      <c r="G95" s="96" t="s">
        <v>35</v>
      </c>
      <c r="H95" s="96" t="s">
        <v>36</v>
      </c>
      <c r="I95" s="96" t="s">
        <v>36</v>
      </c>
      <c r="J95" s="96" t="s">
        <v>36</v>
      </c>
      <c r="K95" s="96" t="s">
        <v>36</v>
      </c>
      <c r="L95" s="96" t="s">
        <v>32</v>
      </c>
      <c r="M95" s="96">
        <v>876</v>
      </c>
      <c r="N95" s="96" t="s">
        <v>37</v>
      </c>
      <c r="O95" s="96">
        <v>71100000000</v>
      </c>
      <c r="P95" s="104" t="s">
        <v>612</v>
      </c>
      <c r="Q95" s="96" t="s">
        <v>60</v>
      </c>
      <c r="R95" s="96" t="s">
        <v>38</v>
      </c>
      <c r="S95" s="96" t="s">
        <v>38</v>
      </c>
      <c r="T95" s="99">
        <v>43160</v>
      </c>
      <c r="U95" s="99">
        <v>43435</v>
      </c>
      <c r="V95" s="96" t="s">
        <v>39</v>
      </c>
      <c r="W95" s="96" t="s">
        <v>38</v>
      </c>
      <c r="X95" s="100" t="s">
        <v>40</v>
      </c>
      <c r="Y95" s="100" t="s">
        <v>41</v>
      </c>
      <c r="Z95" s="100" t="s">
        <v>42</v>
      </c>
    </row>
    <row r="96" spans="1:26" ht="49.5" customHeight="1" x14ac:dyDescent="0.2">
      <c r="A96" s="96" t="s">
        <v>259</v>
      </c>
      <c r="B96" s="96" t="s">
        <v>234</v>
      </c>
      <c r="C96" s="96" t="s">
        <v>260</v>
      </c>
      <c r="D96" s="96" t="s">
        <v>649</v>
      </c>
      <c r="E96" s="96" t="s">
        <v>655</v>
      </c>
      <c r="F96" s="97">
        <v>5979608.7000000002</v>
      </c>
      <c r="G96" s="96" t="s">
        <v>35</v>
      </c>
      <c r="H96" s="96" t="s">
        <v>36</v>
      </c>
      <c r="I96" s="96" t="s">
        <v>36</v>
      </c>
      <c r="J96" s="96" t="s">
        <v>36</v>
      </c>
      <c r="K96" s="96" t="s">
        <v>36</v>
      </c>
      <c r="L96" s="96" t="s">
        <v>32</v>
      </c>
      <c r="M96" s="96">
        <v>876</v>
      </c>
      <c r="N96" s="96" t="s">
        <v>37</v>
      </c>
      <c r="O96" s="96">
        <v>71100000000</v>
      </c>
      <c r="P96" s="104" t="s">
        <v>612</v>
      </c>
      <c r="Q96" s="96" t="s">
        <v>60</v>
      </c>
      <c r="R96" s="96" t="s">
        <v>38</v>
      </c>
      <c r="S96" s="96" t="s">
        <v>38</v>
      </c>
      <c r="T96" s="99">
        <v>43265</v>
      </c>
      <c r="U96" s="99">
        <v>43435</v>
      </c>
      <c r="V96" s="96" t="s">
        <v>39</v>
      </c>
      <c r="W96" s="96" t="s">
        <v>38</v>
      </c>
      <c r="X96" s="100" t="s">
        <v>40</v>
      </c>
      <c r="Y96" s="100" t="s">
        <v>41</v>
      </c>
      <c r="Z96" s="100" t="s">
        <v>42</v>
      </c>
    </row>
    <row r="97" spans="1:26" ht="49.5" customHeight="1" x14ac:dyDescent="0.2">
      <c r="A97" s="96" t="s">
        <v>261</v>
      </c>
      <c r="B97" s="96" t="s">
        <v>234</v>
      </c>
      <c r="C97" s="96" t="s">
        <v>234</v>
      </c>
      <c r="D97" s="96" t="s">
        <v>648</v>
      </c>
      <c r="E97" s="96" t="s">
        <v>655</v>
      </c>
      <c r="F97" s="97">
        <v>18225469.34</v>
      </c>
      <c r="G97" s="96" t="s">
        <v>35</v>
      </c>
      <c r="H97" s="96" t="s">
        <v>36</v>
      </c>
      <c r="I97" s="96" t="s">
        <v>36</v>
      </c>
      <c r="J97" s="96" t="s">
        <v>36</v>
      </c>
      <c r="K97" s="96" t="s">
        <v>36</v>
      </c>
      <c r="L97" s="96" t="s">
        <v>32</v>
      </c>
      <c r="M97" s="96">
        <v>876</v>
      </c>
      <c r="N97" s="96" t="s">
        <v>37</v>
      </c>
      <c r="O97" s="96">
        <v>71100000000</v>
      </c>
      <c r="P97" s="104" t="s">
        <v>612</v>
      </c>
      <c r="Q97" s="96" t="s">
        <v>60</v>
      </c>
      <c r="R97" s="96" t="s">
        <v>38</v>
      </c>
      <c r="S97" s="96" t="s">
        <v>38</v>
      </c>
      <c r="T97" s="99">
        <v>43252</v>
      </c>
      <c r="U97" s="99">
        <v>43435</v>
      </c>
      <c r="V97" s="96" t="s">
        <v>39</v>
      </c>
      <c r="W97" s="96" t="s">
        <v>38</v>
      </c>
      <c r="X97" s="100" t="s">
        <v>40</v>
      </c>
      <c r="Y97" s="100" t="s">
        <v>41</v>
      </c>
      <c r="Z97" s="100" t="s">
        <v>42</v>
      </c>
    </row>
    <row r="98" spans="1:26" ht="49.5" customHeight="1" x14ac:dyDescent="0.2">
      <c r="A98" s="96" t="s">
        <v>262</v>
      </c>
      <c r="B98" s="96" t="s">
        <v>234</v>
      </c>
      <c r="C98" s="96" t="s">
        <v>260</v>
      </c>
      <c r="D98" s="96" t="s">
        <v>263</v>
      </c>
      <c r="E98" s="96" t="s">
        <v>655</v>
      </c>
      <c r="F98" s="97">
        <v>1417416</v>
      </c>
      <c r="G98" s="96" t="s">
        <v>35</v>
      </c>
      <c r="H98" s="96" t="s">
        <v>36</v>
      </c>
      <c r="I98" s="96" t="s">
        <v>36</v>
      </c>
      <c r="J98" s="96" t="s">
        <v>36</v>
      </c>
      <c r="K98" s="96" t="s">
        <v>36</v>
      </c>
      <c r="L98" s="96" t="s">
        <v>32</v>
      </c>
      <c r="M98" s="96">
        <v>876</v>
      </c>
      <c r="N98" s="96" t="s">
        <v>37</v>
      </c>
      <c r="O98" s="96">
        <v>71100000000</v>
      </c>
      <c r="P98" s="104" t="s">
        <v>612</v>
      </c>
      <c r="Q98" s="96" t="s">
        <v>60</v>
      </c>
      <c r="R98" s="96" t="s">
        <v>38</v>
      </c>
      <c r="S98" s="96" t="s">
        <v>38</v>
      </c>
      <c r="T98" s="99">
        <v>43221</v>
      </c>
      <c r="U98" s="99">
        <v>43435</v>
      </c>
      <c r="V98" s="96" t="s">
        <v>51</v>
      </c>
      <c r="W98" s="96" t="s">
        <v>38</v>
      </c>
      <c r="X98" s="100" t="s">
        <v>40</v>
      </c>
      <c r="Y98" s="100" t="s">
        <v>41</v>
      </c>
      <c r="Z98" s="100" t="s">
        <v>42</v>
      </c>
    </row>
    <row r="99" spans="1:26" ht="49.5" customHeight="1" x14ac:dyDescent="0.2">
      <c r="A99" s="96" t="s">
        <v>264</v>
      </c>
      <c r="B99" s="96" t="s">
        <v>234</v>
      </c>
      <c r="C99" s="96" t="s">
        <v>260</v>
      </c>
      <c r="D99" s="96" t="s">
        <v>265</v>
      </c>
      <c r="E99" s="96" t="s">
        <v>655</v>
      </c>
      <c r="F99" s="97">
        <v>4531277.88</v>
      </c>
      <c r="G99" s="96" t="s">
        <v>35</v>
      </c>
      <c r="H99" s="96" t="s">
        <v>36</v>
      </c>
      <c r="I99" s="96" t="s">
        <v>36</v>
      </c>
      <c r="J99" s="96" t="s">
        <v>36</v>
      </c>
      <c r="K99" s="96" t="s">
        <v>36</v>
      </c>
      <c r="L99" s="96" t="s">
        <v>32</v>
      </c>
      <c r="M99" s="96">
        <v>876</v>
      </c>
      <c r="N99" s="96" t="s">
        <v>37</v>
      </c>
      <c r="O99" s="96">
        <v>71100000000</v>
      </c>
      <c r="P99" s="104" t="s">
        <v>612</v>
      </c>
      <c r="Q99" s="96" t="s">
        <v>60</v>
      </c>
      <c r="R99" s="96" t="s">
        <v>38</v>
      </c>
      <c r="S99" s="96" t="s">
        <v>38</v>
      </c>
      <c r="T99" s="99">
        <v>43160</v>
      </c>
      <c r="U99" s="99">
        <v>43435</v>
      </c>
      <c r="V99" s="96" t="s">
        <v>51</v>
      </c>
      <c r="W99" s="96" t="s">
        <v>38</v>
      </c>
      <c r="X99" s="100" t="s">
        <v>40</v>
      </c>
      <c r="Y99" s="100" t="s">
        <v>41</v>
      </c>
      <c r="Z99" s="100" t="s">
        <v>42</v>
      </c>
    </row>
    <row r="100" spans="1:26" ht="49.5" customHeight="1" x14ac:dyDescent="0.2">
      <c r="A100" s="96" t="s">
        <v>266</v>
      </c>
      <c r="B100" s="96" t="s">
        <v>234</v>
      </c>
      <c r="C100" s="96" t="s">
        <v>234</v>
      </c>
      <c r="D100" s="96" t="s">
        <v>267</v>
      </c>
      <c r="E100" s="96" t="s">
        <v>655</v>
      </c>
      <c r="F100" s="128">
        <v>16789135.579999998</v>
      </c>
      <c r="G100" s="96" t="s">
        <v>35</v>
      </c>
      <c r="H100" s="96" t="s">
        <v>36</v>
      </c>
      <c r="I100" s="96" t="s">
        <v>36</v>
      </c>
      <c r="J100" s="96" t="s">
        <v>36</v>
      </c>
      <c r="K100" s="96" t="s">
        <v>36</v>
      </c>
      <c r="L100" s="96" t="s">
        <v>32</v>
      </c>
      <c r="M100" s="96">
        <v>876</v>
      </c>
      <c r="N100" s="96" t="s">
        <v>37</v>
      </c>
      <c r="O100" s="96">
        <v>71100000000</v>
      </c>
      <c r="P100" s="104" t="s">
        <v>612</v>
      </c>
      <c r="Q100" s="96" t="s">
        <v>60</v>
      </c>
      <c r="R100" s="96" t="s">
        <v>38</v>
      </c>
      <c r="S100" s="96" t="s">
        <v>38</v>
      </c>
      <c r="T100" s="99">
        <v>43191</v>
      </c>
      <c r="U100" s="99">
        <v>43435</v>
      </c>
      <c r="V100" s="96" t="s">
        <v>51</v>
      </c>
      <c r="W100" s="96" t="s">
        <v>38</v>
      </c>
      <c r="X100" s="100" t="s">
        <v>40</v>
      </c>
      <c r="Y100" s="100" t="s">
        <v>41</v>
      </c>
      <c r="Z100" s="100" t="s">
        <v>42</v>
      </c>
    </row>
    <row r="101" spans="1:26" ht="49.5" customHeight="1" x14ac:dyDescent="0.2">
      <c r="A101" s="96" t="s">
        <v>268</v>
      </c>
      <c r="B101" s="96" t="s">
        <v>234</v>
      </c>
      <c r="C101" s="96" t="s">
        <v>260</v>
      </c>
      <c r="D101" s="96" t="s">
        <v>269</v>
      </c>
      <c r="E101" s="96" t="s">
        <v>655</v>
      </c>
      <c r="F101" s="97">
        <v>2087184</v>
      </c>
      <c r="G101" s="96" t="s">
        <v>35</v>
      </c>
      <c r="H101" s="96" t="s">
        <v>36</v>
      </c>
      <c r="I101" s="96" t="s">
        <v>36</v>
      </c>
      <c r="J101" s="96" t="s">
        <v>36</v>
      </c>
      <c r="K101" s="96" t="s">
        <v>36</v>
      </c>
      <c r="L101" s="96" t="s">
        <v>32</v>
      </c>
      <c r="M101" s="96">
        <v>876</v>
      </c>
      <c r="N101" s="96" t="s">
        <v>37</v>
      </c>
      <c r="O101" s="96">
        <v>71100000000</v>
      </c>
      <c r="P101" s="104" t="s">
        <v>612</v>
      </c>
      <c r="Q101" s="96" t="s">
        <v>60</v>
      </c>
      <c r="R101" s="96" t="s">
        <v>38</v>
      </c>
      <c r="S101" s="96" t="s">
        <v>38</v>
      </c>
      <c r="T101" s="99">
        <v>43221</v>
      </c>
      <c r="U101" s="99">
        <v>43435</v>
      </c>
      <c r="V101" s="96" t="s">
        <v>51</v>
      </c>
      <c r="W101" s="96" t="s">
        <v>38</v>
      </c>
      <c r="X101" s="100" t="s">
        <v>40</v>
      </c>
      <c r="Y101" s="100" t="s">
        <v>41</v>
      </c>
      <c r="Z101" s="100" t="s">
        <v>42</v>
      </c>
    </row>
    <row r="102" spans="1:26" ht="49.5" customHeight="1" x14ac:dyDescent="0.2">
      <c r="A102" s="96" t="s">
        <v>270</v>
      </c>
      <c r="B102" s="96" t="s">
        <v>234</v>
      </c>
      <c r="C102" s="96" t="s">
        <v>234</v>
      </c>
      <c r="D102" s="96" t="s">
        <v>271</v>
      </c>
      <c r="E102" s="96" t="s">
        <v>655</v>
      </c>
      <c r="F102" s="128">
        <v>15229308.92</v>
      </c>
      <c r="G102" s="96" t="s">
        <v>35</v>
      </c>
      <c r="H102" s="96" t="s">
        <v>36</v>
      </c>
      <c r="I102" s="96" t="s">
        <v>36</v>
      </c>
      <c r="J102" s="96" t="s">
        <v>36</v>
      </c>
      <c r="K102" s="96" t="s">
        <v>36</v>
      </c>
      <c r="L102" s="96" t="s">
        <v>32</v>
      </c>
      <c r="M102" s="96">
        <v>876</v>
      </c>
      <c r="N102" s="96" t="s">
        <v>37</v>
      </c>
      <c r="O102" s="96">
        <v>71100000000</v>
      </c>
      <c r="P102" s="104" t="s">
        <v>612</v>
      </c>
      <c r="Q102" s="96" t="s">
        <v>60</v>
      </c>
      <c r="R102" s="96" t="s">
        <v>38</v>
      </c>
      <c r="S102" s="96" t="s">
        <v>38</v>
      </c>
      <c r="T102" s="99">
        <v>43191</v>
      </c>
      <c r="U102" s="99">
        <v>43435</v>
      </c>
      <c r="V102" s="96" t="s">
        <v>51</v>
      </c>
      <c r="W102" s="96" t="s">
        <v>38</v>
      </c>
      <c r="X102" s="100" t="s">
        <v>40</v>
      </c>
      <c r="Y102" s="100" t="s">
        <v>41</v>
      </c>
      <c r="Z102" s="100" t="s">
        <v>42</v>
      </c>
    </row>
    <row r="103" spans="1:26" ht="49.5" customHeight="1" x14ac:dyDescent="0.2">
      <c r="A103" s="96" t="s">
        <v>272</v>
      </c>
      <c r="B103" s="96" t="s">
        <v>234</v>
      </c>
      <c r="C103" s="96" t="s">
        <v>260</v>
      </c>
      <c r="D103" s="96" t="s">
        <v>273</v>
      </c>
      <c r="E103" s="96" t="s">
        <v>655</v>
      </c>
      <c r="F103" s="97">
        <v>13677908.640000001</v>
      </c>
      <c r="G103" s="96" t="s">
        <v>35</v>
      </c>
      <c r="H103" s="96" t="s">
        <v>36</v>
      </c>
      <c r="I103" s="96" t="s">
        <v>36</v>
      </c>
      <c r="J103" s="96" t="s">
        <v>36</v>
      </c>
      <c r="K103" s="96" t="s">
        <v>36</v>
      </c>
      <c r="L103" s="96" t="s">
        <v>32</v>
      </c>
      <c r="M103" s="96">
        <v>876</v>
      </c>
      <c r="N103" s="96" t="s">
        <v>37</v>
      </c>
      <c r="O103" s="96">
        <v>71100000000</v>
      </c>
      <c r="P103" s="104" t="s">
        <v>612</v>
      </c>
      <c r="Q103" s="96" t="s">
        <v>60</v>
      </c>
      <c r="R103" s="96" t="s">
        <v>38</v>
      </c>
      <c r="S103" s="96" t="s">
        <v>38</v>
      </c>
      <c r="T103" s="99">
        <v>43191</v>
      </c>
      <c r="U103" s="99">
        <v>43435</v>
      </c>
      <c r="V103" s="96" t="s">
        <v>51</v>
      </c>
      <c r="W103" s="96" t="s">
        <v>38</v>
      </c>
      <c r="X103" s="100" t="s">
        <v>40</v>
      </c>
      <c r="Y103" s="100" t="s">
        <v>41</v>
      </c>
      <c r="Z103" s="100" t="s">
        <v>42</v>
      </c>
    </row>
    <row r="104" spans="1:26" ht="49.5" customHeight="1" x14ac:dyDescent="0.2">
      <c r="A104" s="96" t="s">
        <v>274</v>
      </c>
      <c r="B104" s="96" t="s">
        <v>234</v>
      </c>
      <c r="C104" s="96" t="s">
        <v>260</v>
      </c>
      <c r="D104" s="96" t="s">
        <v>275</v>
      </c>
      <c r="E104" s="96" t="s">
        <v>655</v>
      </c>
      <c r="F104" s="97">
        <v>3913031.04</v>
      </c>
      <c r="G104" s="96" t="s">
        <v>35</v>
      </c>
      <c r="H104" s="96" t="s">
        <v>36</v>
      </c>
      <c r="I104" s="96" t="s">
        <v>36</v>
      </c>
      <c r="J104" s="96" t="s">
        <v>36</v>
      </c>
      <c r="K104" s="96" t="s">
        <v>36</v>
      </c>
      <c r="L104" s="96" t="s">
        <v>32</v>
      </c>
      <c r="M104" s="96">
        <v>876</v>
      </c>
      <c r="N104" s="96" t="s">
        <v>37</v>
      </c>
      <c r="O104" s="96">
        <v>71100000000</v>
      </c>
      <c r="P104" s="104" t="s">
        <v>612</v>
      </c>
      <c r="Q104" s="96" t="s">
        <v>60</v>
      </c>
      <c r="R104" s="96" t="s">
        <v>38</v>
      </c>
      <c r="S104" s="96" t="s">
        <v>38</v>
      </c>
      <c r="T104" s="99">
        <v>43160</v>
      </c>
      <c r="U104" s="99">
        <v>43435</v>
      </c>
      <c r="V104" s="96" t="s">
        <v>51</v>
      </c>
      <c r="W104" s="96" t="s">
        <v>38</v>
      </c>
      <c r="X104" s="100" t="s">
        <v>40</v>
      </c>
      <c r="Y104" s="100" t="s">
        <v>41</v>
      </c>
      <c r="Z104" s="100" t="s">
        <v>42</v>
      </c>
    </row>
    <row r="105" spans="1:26" ht="49.5" customHeight="1" x14ac:dyDescent="0.2">
      <c r="A105" s="96" t="s">
        <v>276</v>
      </c>
      <c r="B105" s="96" t="s">
        <v>234</v>
      </c>
      <c r="C105" s="96" t="s">
        <v>260</v>
      </c>
      <c r="D105" s="96" t="s">
        <v>277</v>
      </c>
      <c r="E105" s="96" t="s">
        <v>655</v>
      </c>
      <c r="F105" s="97">
        <v>13629000</v>
      </c>
      <c r="G105" s="96" t="s">
        <v>35</v>
      </c>
      <c r="H105" s="96" t="s">
        <v>36</v>
      </c>
      <c r="I105" s="96" t="s">
        <v>36</v>
      </c>
      <c r="J105" s="96" t="s">
        <v>36</v>
      </c>
      <c r="K105" s="96" t="s">
        <v>36</v>
      </c>
      <c r="L105" s="96" t="s">
        <v>32</v>
      </c>
      <c r="M105" s="96">
        <v>876</v>
      </c>
      <c r="N105" s="96" t="s">
        <v>37</v>
      </c>
      <c r="O105" s="96">
        <v>71100000000</v>
      </c>
      <c r="P105" s="104" t="s">
        <v>612</v>
      </c>
      <c r="Q105" s="96" t="s">
        <v>60</v>
      </c>
      <c r="R105" s="96" t="s">
        <v>38</v>
      </c>
      <c r="S105" s="96" t="s">
        <v>38</v>
      </c>
      <c r="T105" s="99">
        <v>43221</v>
      </c>
      <c r="U105" s="99">
        <v>43435</v>
      </c>
      <c r="V105" s="96" t="s">
        <v>51</v>
      </c>
      <c r="W105" s="96" t="s">
        <v>38</v>
      </c>
      <c r="X105" s="100" t="s">
        <v>40</v>
      </c>
      <c r="Y105" s="100" t="s">
        <v>41</v>
      </c>
      <c r="Z105" s="100" t="s">
        <v>42</v>
      </c>
    </row>
    <row r="106" spans="1:26" ht="49.5" customHeight="1" x14ac:dyDescent="0.2">
      <c r="A106" s="96" t="s">
        <v>278</v>
      </c>
      <c r="B106" s="96" t="s">
        <v>234</v>
      </c>
      <c r="C106" s="96" t="s">
        <v>260</v>
      </c>
      <c r="D106" s="96" t="s">
        <v>595</v>
      </c>
      <c r="E106" s="96" t="s">
        <v>655</v>
      </c>
      <c r="F106" s="97">
        <v>2653841.2400000002</v>
      </c>
      <c r="G106" s="96" t="s">
        <v>35</v>
      </c>
      <c r="H106" s="96" t="s">
        <v>36</v>
      </c>
      <c r="I106" s="96" t="s">
        <v>36</v>
      </c>
      <c r="J106" s="96" t="s">
        <v>36</v>
      </c>
      <c r="K106" s="96" t="s">
        <v>36</v>
      </c>
      <c r="L106" s="96" t="s">
        <v>32</v>
      </c>
      <c r="M106" s="96">
        <v>876</v>
      </c>
      <c r="N106" s="96" t="s">
        <v>37</v>
      </c>
      <c r="O106" s="96">
        <v>71100000000</v>
      </c>
      <c r="P106" s="104" t="s">
        <v>612</v>
      </c>
      <c r="Q106" s="96" t="s">
        <v>60</v>
      </c>
      <c r="R106" s="96" t="s">
        <v>38</v>
      </c>
      <c r="S106" s="96" t="s">
        <v>38</v>
      </c>
      <c r="T106" s="99">
        <v>43160</v>
      </c>
      <c r="U106" s="99">
        <v>43435</v>
      </c>
      <c r="V106" s="96" t="s">
        <v>51</v>
      </c>
      <c r="W106" s="96" t="s">
        <v>38</v>
      </c>
      <c r="X106" s="100" t="s">
        <v>40</v>
      </c>
      <c r="Y106" s="100" t="s">
        <v>41</v>
      </c>
      <c r="Z106" s="100" t="s">
        <v>42</v>
      </c>
    </row>
    <row r="107" spans="1:26" ht="49.5" customHeight="1" x14ac:dyDescent="0.2">
      <c r="A107" s="96" t="s">
        <v>279</v>
      </c>
      <c r="B107" s="96" t="s">
        <v>234</v>
      </c>
      <c r="C107" s="96" t="s">
        <v>260</v>
      </c>
      <c r="D107" s="98" t="s">
        <v>607</v>
      </c>
      <c r="E107" s="96" t="s">
        <v>655</v>
      </c>
      <c r="F107" s="97">
        <v>5582725.1399999997</v>
      </c>
      <c r="G107" s="96" t="s">
        <v>35</v>
      </c>
      <c r="H107" s="96" t="s">
        <v>36</v>
      </c>
      <c r="I107" s="96" t="s">
        <v>36</v>
      </c>
      <c r="J107" s="96" t="s">
        <v>36</v>
      </c>
      <c r="K107" s="96" t="s">
        <v>36</v>
      </c>
      <c r="L107" s="96" t="s">
        <v>32</v>
      </c>
      <c r="M107" s="96">
        <v>876</v>
      </c>
      <c r="N107" s="96" t="s">
        <v>37</v>
      </c>
      <c r="O107" s="96">
        <v>71100000000</v>
      </c>
      <c r="P107" s="104" t="s">
        <v>612</v>
      </c>
      <c r="Q107" s="96" t="s">
        <v>60</v>
      </c>
      <c r="R107" s="96" t="s">
        <v>38</v>
      </c>
      <c r="S107" s="96" t="s">
        <v>38</v>
      </c>
      <c r="T107" s="99">
        <v>43191</v>
      </c>
      <c r="U107" s="99">
        <v>43435</v>
      </c>
      <c r="V107" s="96" t="s">
        <v>51</v>
      </c>
      <c r="W107" s="96" t="s">
        <v>38</v>
      </c>
      <c r="X107" s="100" t="s">
        <v>40</v>
      </c>
      <c r="Y107" s="100" t="s">
        <v>41</v>
      </c>
      <c r="Z107" s="100" t="s">
        <v>42</v>
      </c>
    </row>
    <row r="108" spans="1:26" ht="49.5" customHeight="1" x14ac:dyDescent="0.2">
      <c r="A108" s="96" t="s">
        <v>280</v>
      </c>
      <c r="B108" s="96" t="s">
        <v>234</v>
      </c>
      <c r="C108" s="96" t="s">
        <v>260</v>
      </c>
      <c r="D108" s="96" t="s">
        <v>281</v>
      </c>
      <c r="E108" s="96" t="s">
        <v>655</v>
      </c>
      <c r="F108" s="128">
        <v>8350323.0999999996</v>
      </c>
      <c r="G108" s="96" t="s">
        <v>35</v>
      </c>
      <c r="H108" s="96" t="s">
        <v>36</v>
      </c>
      <c r="I108" s="96" t="s">
        <v>36</v>
      </c>
      <c r="J108" s="96" t="s">
        <v>36</v>
      </c>
      <c r="K108" s="96" t="s">
        <v>36</v>
      </c>
      <c r="L108" s="96" t="s">
        <v>32</v>
      </c>
      <c r="M108" s="96">
        <v>876</v>
      </c>
      <c r="N108" s="96" t="s">
        <v>37</v>
      </c>
      <c r="O108" s="96">
        <v>71100000000</v>
      </c>
      <c r="P108" s="104" t="s">
        <v>612</v>
      </c>
      <c r="Q108" s="96" t="s">
        <v>60</v>
      </c>
      <c r="R108" s="96" t="s">
        <v>38</v>
      </c>
      <c r="S108" s="96" t="s">
        <v>38</v>
      </c>
      <c r="T108" s="99">
        <v>43252</v>
      </c>
      <c r="U108" s="99">
        <v>43435</v>
      </c>
      <c r="V108" s="96" t="s">
        <v>51</v>
      </c>
      <c r="W108" s="96" t="s">
        <v>38</v>
      </c>
      <c r="X108" s="100" t="s">
        <v>40</v>
      </c>
      <c r="Y108" s="100" t="s">
        <v>41</v>
      </c>
      <c r="Z108" s="100" t="s">
        <v>42</v>
      </c>
    </row>
    <row r="109" spans="1:26" ht="49.5" customHeight="1" x14ac:dyDescent="0.2">
      <c r="A109" s="96" t="s">
        <v>282</v>
      </c>
      <c r="B109" s="96" t="s">
        <v>234</v>
      </c>
      <c r="C109" s="96" t="s">
        <v>260</v>
      </c>
      <c r="D109" s="96" t="s">
        <v>283</v>
      </c>
      <c r="E109" s="96" t="s">
        <v>655</v>
      </c>
      <c r="F109" s="97">
        <v>417799.06</v>
      </c>
      <c r="G109" s="96" t="s">
        <v>35</v>
      </c>
      <c r="H109" s="96" t="s">
        <v>36</v>
      </c>
      <c r="I109" s="96" t="s">
        <v>36</v>
      </c>
      <c r="J109" s="96" t="s">
        <v>36</v>
      </c>
      <c r="K109" s="96" t="s">
        <v>36</v>
      </c>
      <c r="L109" s="96" t="s">
        <v>32</v>
      </c>
      <c r="M109" s="96">
        <v>876</v>
      </c>
      <c r="N109" s="96" t="s">
        <v>37</v>
      </c>
      <c r="O109" s="96">
        <v>71100000000</v>
      </c>
      <c r="P109" s="104" t="s">
        <v>612</v>
      </c>
      <c r="Q109" s="96" t="s">
        <v>60</v>
      </c>
      <c r="R109" s="96" t="s">
        <v>38</v>
      </c>
      <c r="S109" s="96" t="s">
        <v>38</v>
      </c>
      <c r="T109" s="99">
        <v>43191</v>
      </c>
      <c r="U109" s="99">
        <v>43435</v>
      </c>
      <c r="V109" s="96" t="s">
        <v>51</v>
      </c>
      <c r="W109" s="96" t="s">
        <v>38</v>
      </c>
      <c r="X109" s="100" t="s">
        <v>40</v>
      </c>
      <c r="Y109" s="100" t="s">
        <v>41</v>
      </c>
      <c r="Z109" s="100" t="s">
        <v>42</v>
      </c>
    </row>
    <row r="110" spans="1:26" ht="49.5" customHeight="1" x14ac:dyDescent="0.2">
      <c r="A110" s="96" t="s">
        <v>284</v>
      </c>
      <c r="B110" s="96" t="s">
        <v>234</v>
      </c>
      <c r="C110" s="96" t="s">
        <v>234</v>
      </c>
      <c r="D110" s="96" t="s">
        <v>285</v>
      </c>
      <c r="E110" s="96" t="s">
        <v>655</v>
      </c>
      <c r="F110" s="128">
        <v>11794245.140000001</v>
      </c>
      <c r="G110" s="96" t="s">
        <v>35</v>
      </c>
      <c r="H110" s="96" t="s">
        <v>36</v>
      </c>
      <c r="I110" s="96" t="s">
        <v>36</v>
      </c>
      <c r="J110" s="96" t="s">
        <v>36</v>
      </c>
      <c r="K110" s="96" t="s">
        <v>36</v>
      </c>
      <c r="L110" s="96" t="s">
        <v>32</v>
      </c>
      <c r="M110" s="96">
        <v>876</v>
      </c>
      <c r="N110" s="96" t="s">
        <v>37</v>
      </c>
      <c r="O110" s="96">
        <v>71100000000</v>
      </c>
      <c r="P110" s="104" t="s">
        <v>612</v>
      </c>
      <c r="Q110" s="96" t="s">
        <v>60</v>
      </c>
      <c r="R110" s="96" t="s">
        <v>38</v>
      </c>
      <c r="S110" s="96" t="s">
        <v>38</v>
      </c>
      <c r="T110" s="99">
        <v>43160</v>
      </c>
      <c r="U110" s="99">
        <v>43435</v>
      </c>
      <c r="V110" s="96" t="s">
        <v>51</v>
      </c>
      <c r="W110" s="96" t="s">
        <v>38</v>
      </c>
      <c r="X110" s="100" t="s">
        <v>40</v>
      </c>
      <c r="Y110" s="100" t="s">
        <v>41</v>
      </c>
      <c r="Z110" s="100" t="s">
        <v>42</v>
      </c>
    </row>
    <row r="111" spans="1:26" ht="49.5" customHeight="1" x14ac:dyDescent="0.2">
      <c r="A111" s="96" t="s">
        <v>286</v>
      </c>
      <c r="B111" s="96" t="s">
        <v>234</v>
      </c>
      <c r="C111" s="96" t="s">
        <v>234</v>
      </c>
      <c r="D111" s="96" t="s">
        <v>287</v>
      </c>
      <c r="E111" s="96" t="s">
        <v>655</v>
      </c>
      <c r="F111" s="97">
        <v>1019339.46</v>
      </c>
      <c r="G111" s="96" t="s">
        <v>35</v>
      </c>
      <c r="H111" s="96" t="s">
        <v>36</v>
      </c>
      <c r="I111" s="96" t="s">
        <v>36</v>
      </c>
      <c r="J111" s="96" t="s">
        <v>36</v>
      </c>
      <c r="K111" s="96" t="s">
        <v>36</v>
      </c>
      <c r="L111" s="96" t="s">
        <v>32</v>
      </c>
      <c r="M111" s="96">
        <v>876</v>
      </c>
      <c r="N111" s="96" t="s">
        <v>37</v>
      </c>
      <c r="O111" s="96">
        <v>71100000000</v>
      </c>
      <c r="P111" s="104" t="s">
        <v>612</v>
      </c>
      <c r="Q111" s="96" t="s">
        <v>60</v>
      </c>
      <c r="R111" s="96" t="s">
        <v>38</v>
      </c>
      <c r="S111" s="96" t="s">
        <v>38</v>
      </c>
      <c r="T111" s="99">
        <v>43191</v>
      </c>
      <c r="U111" s="99">
        <v>43435</v>
      </c>
      <c r="V111" s="96" t="s">
        <v>51</v>
      </c>
      <c r="W111" s="96" t="s">
        <v>38</v>
      </c>
      <c r="X111" s="100" t="s">
        <v>40</v>
      </c>
      <c r="Y111" s="100" t="s">
        <v>41</v>
      </c>
      <c r="Z111" s="100" t="s">
        <v>42</v>
      </c>
    </row>
    <row r="112" spans="1:26" ht="49.5" customHeight="1" x14ac:dyDescent="0.2">
      <c r="A112" s="96" t="s">
        <v>288</v>
      </c>
      <c r="B112" s="96" t="s">
        <v>234</v>
      </c>
      <c r="C112" s="96" t="s">
        <v>234</v>
      </c>
      <c r="D112" s="96" t="s">
        <v>289</v>
      </c>
      <c r="E112" s="96" t="s">
        <v>655</v>
      </c>
      <c r="F112" s="97">
        <v>8287785.46</v>
      </c>
      <c r="G112" s="96" t="s">
        <v>35</v>
      </c>
      <c r="H112" s="96" t="s">
        <v>36</v>
      </c>
      <c r="I112" s="96" t="s">
        <v>36</v>
      </c>
      <c r="J112" s="96" t="s">
        <v>36</v>
      </c>
      <c r="K112" s="96" t="s">
        <v>36</v>
      </c>
      <c r="L112" s="96" t="s">
        <v>32</v>
      </c>
      <c r="M112" s="96">
        <v>876</v>
      </c>
      <c r="N112" s="96" t="s">
        <v>37</v>
      </c>
      <c r="O112" s="96">
        <v>71100000000</v>
      </c>
      <c r="P112" s="104" t="s">
        <v>612</v>
      </c>
      <c r="Q112" s="96" t="s">
        <v>60</v>
      </c>
      <c r="R112" s="96" t="s">
        <v>38</v>
      </c>
      <c r="S112" s="96" t="s">
        <v>38</v>
      </c>
      <c r="T112" s="99">
        <v>43191</v>
      </c>
      <c r="U112" s="99">
        <v>43435</v>
      </c>
      <c r="V112" s="96" t="s">
        <v>51</v>
      </c>
      <c r="W112" s="96" t="s">
        <v>38</v>
      </c>
      <c r="X112" s="100" t="s">
        <v>40</v>
      </c>
      <c r="Y112" s="100" t="s">
        <v>41</v>
      </c>
      <c r="Z112" s="100" t="s">
        <v>42</v>
      </c>
    </row>
    <row r="113" spans="1:26" ht="49.5" customHeight="1" x14ac:dyDescent="0.2">
      <c r="A113" s="96" t="s">
        <v>290</v>
      </c>
      <c r="B113" s="96" t="s">
        <v>234</v>
      </c>
      <c r="C113" s="96" t="s">
        <v>234</v>
      </c>
      <c r="D113" s="96" t="s">
        <v>291</v>
      </c>
      <c r="E113" s="96" t="s">
        <v>655</v>
      </c>
      <c r="F113" s="97">
        <v>9224529.6400000006</v>
      </c>
      <c r="G113" s="96" t="s">
        <v>35</v>
      </c>
      <c r="H113" s="96" t="s">
        <v>36</v>
      </c>
      <c r="I113" s="96" t="s">
        <v>36</v>
      </c>
      <c r="J113" s="96" t="s">
        <v>36</v>
      </c>
      <c r="K113" s="96" t="s">
        <v>36</v>
      </c>
      <c r="L113" s="96" t="s">
        <v>32</v>
      </c>
      <c r="M113" s="96">
        <v>876</v>
      </c>
      <c r="N113" s="96" t="s">
        <v>37</v>
      </c>
      <c r="O113" s="96">
        <v>71100000000</v>
      </c>
      <c r="P113" s="104" t="s">
        <v>612</v>
      </c>
      <c r="Q113" s="96" t="s">
        <v>60</v>
      </c>
      <c r="R113" s="96" t="s">
        <v>38</v>
      </c>
      <c r="S113" s="96" t="s">
        <v>38</v>
      </c>
      <c r="T113" s="99">
        <v>43191</v>
      </c>
      <c r="U113" s="99">
        <v>43435</v>
      </c>
      <c r="V113" s="96" t="s">
        <v>51</v>
      </c>
      <c r="W113" s="96" t="s">
        <v>38</v>
      </c>
      <c r="X113" s="100" t="s">
        <v>40</v>
      </c>
      <c r="Y113" s="100" t="s">
        <v>41</v>
      </c>
      <c r="Z113" s="100" t="s">
        <v>42</v>
      </c>
    </row>
    <row r="114" spans="1:26" ht="49.5" customHeight="1" x14ac:dyDescent="0.2">
      <c r="A114" s="96" t="s">
        <v>292</v>
      </c>
      <c r="B114" s="96" t="s">
        <v>234</v>
      </c>
      <c r="C114" s="96" t="s">
        <v>234</v>
      </c>
      <c r="D114" s="96" t="s">
        <v>293</v>
      </c>
      <c r="E114" s="96" t="s">
        <v>655</v>
      </c>
      <c r="F114" s="97">
        <v>1848350.82</v>
      </c>
      <c r="G114" s="96" t="s">
        <v>35</v>
      </c>
      <c r="H114" s="96" t="s">
        <v>36</v>
      </c>
      <c r="I114" s="96" t="s">
        <v>36</v>
      </c>
      <c r="J114" s="96" t="s">
        <v>36</v>
      </c>
      <c r="K114" s="96" t="s">
        <v>36</v>
      </c>
      <c r="L114" s="96" t="s">
        <v>32</v>
      </c>
      <c r="M114" s="96">
        <v>876</v>
      </c>
      <c r="N114" s="96" t="s">
        <v>37</v>
      </c>
      <c r="O114" s="96">
        <v>71100000000</v>
      </c>
      <c r="P114" s="104" t="s">
        <v>612</v>
      </c>
      <c r="Q114" s="96" t="s">
        <v>60</v>
      </c>
      <c r="R114" s="96" t="s">
        <v>38</v>
      </c>
      <c r="S114" s="96" t="s">
        <v>38</v>
      </c>
      <c r="T114" s="99">
        <v>43191</v>
      </c>
      <c r="U114" s="99">
        <v>43435</v>
      </c>
      <c r="V114" s="96" t="s">
        <v>51</v>
      </c>
      <c r="W114" s="96" t="s">
        <v>38</v>
      </c>
      <c r="X114" s="100" t="s">
        <v>40</v>
      </c>
      <c r="Y114" s="100" t="s">
        <v>41</v>
      </c>
      <c r="Z114" s="100" t="s">
        <v>42</v>
      </c>
    </row>
    <row r="115" spans="1:26" ht="49.5" customHeight="1" x14ac:dyDescent="0.2">
      <c r="A115" s="96" t="s">
        <v>294</v>
      </c>
      <c r="B115" s="96" t="s">
        <v>234</v>
      </c>
      <c r="C115" s="96" t="s">
        <v>234</v>
      </c>
      <c r="D115" s="96" t="s">
        <v>295</v>
      </c>
      <c r="E115" s="96" t="s">
        <v>655</v>
      </c>
      <c r="F115" s="97">
        <v>2459410.2799999998</v>
      </c>
      <c r="G115" s="96" t="s">
        <v>35</v>
      </c>
      <c r="H115" s="96" t="s">
        <v>36</v>
      </c>
      <c r="I115" s="96" t="s">
        <v>36</v>
      </c>
      <c r="J115" s="96" t="s">
        <v>36</v>
      </c>
      <c r="K115" s="96" t="s">
        <v>36</v>
      </c>
      <c r="L115" s="96" t="s">
        <v>32</v>
      </c>
      <c r="M115" s="96">
        <v>876</v>
      </c>
      <c r="N115" s="96" t="s">
        <v>37</v>
      </c>
      <c r="O115" s="96">
        <v>71100000000</v>
      </c>
      <c r="P115" s="104" t="s">
        <v>612</v>
      </c>
      <c r="Q115" s="96" t="s">
        <v>60</v>
      </c>
      <c r="R115" s="96" t="s">
        <v>38</v>
      </c>
      <c r="S115" s="96" t="s">
        <v>38</v>
      </c>
      <c r="T115" s="99">
        <v>43191</v>
      </c>
      <c r="U115" s="99">
        <v>43435</v>
      </c>
      <c r="V115" s="96" t="s">
        <v>51</v>
      </c>
      <c r="W115" s="96" t="s">
        <v>38</v>
      </c>
      <c r="X115" s="100" t="s">
        <v>40</v>
      </c>
      <c r="Y115" s="100" t="s">
        <v>41</v>
      </c>
      <c r="Z115" s="100" t="s">
        <v>42</v>
      </c>
    </row>
    <row r="116" spans="1:26" ht="49.5" customHeight="1" x14ac:dyDescent="0.2">
      <c r="A116" s="96" t="s">
        <v>296</v>
      </c>
      <c r="B116" s="96" t="s">
        <v>234</v>
      </c>
      <c r="C116" s="96" t="s">
        <v>234</v>
      </c>
      <c r="D116" s="96" t="s">
        <v>297</v>
      </c>
      <c r="E116" s="96" t="s">
        <v>655</v>
      </c>
      <c r="F116" s="97">
        <v>5414120.8399999999</v>
      </c>
      <c r="G116" s="96" t="s">
        <v>35</v>
      </c>
      <c r="H116" s="96" t="s">
        <v>36</v>
      </c>
      <c r="I116" s="96" t="s">
        <v>36</v>
      </c>
      <c r="J116" s="96" t="s">
        <v>36</v>
      </c>
      <c r="K116" s="96" t="s">
        <v>36</v>
      </c>
      <c r="L116" s="96" t="s">
        <v>32</v>
      </c>
      <c r="M116" s="96">
        <v>876</v>
      </c>
      <c r="N116" s="96" t="s">
        <v>37</v>
      </c>
      <c r="O116" s="96">
        <v>71100000000</v>
      </c>
      <c r="P116" s="104" t="s">
        <v>612</v>
      </c>
      <c r="Q116" s="96" t="s">
        <v>60</v>
      </c>
      <c r="R116" s="96" t="s">
        <v>38</v>
      </c>
      <c r="S116" s="96" t="s">
        <v>38</v>
      </c>
      <c r="T116" s="99">
        <v>43191</v>
      </c>
      <c r="U116" s="99">
        <v>43435</v>
      </c>
      <c r="V116" s="96" t="s">
        <v>51</v>
      </c>
      <c r="W116" s="96" t="s">
        <v>38</v>
      </c>
      <c r="X116" s="100" t="s">
        <v>40</v>
      </c>
      <c r="Y116" s="100" t="s">
        <v>41</v>
      </c>
      <c r="Z116" s="100" t="s">
        <v>42</v>
      </c>
    </row>
    <row r="117" spans="1:26" ht="49.5" customHeight="1" x14ac:dyDescent="0.2">
      <c r="A117" s="96" t="s">
        <v>298</v>
      </c>
      <c r="B117" s="96" t="s">
        <v>234</v>
      </c>
      <c r="C117" s="96" t="s">
        <v>234</v>
      </c>
      <c r="D117" s="96" t="s">
        <v>299</v>
      </c>
      <c r="E117" s="96" t="s">
        <v>655</v>
      </c>
      <c r="F117" s="97">
        <v>3232805.88</v>
      </c>
      <c r="G117" s="96" t="s">
        <v>35</v>
      </c>
      <c r="H117" s="96" t="s">
        <v>36</v>
      </c>
      <c r="I117" s="96" t="s">
        <v>36</v>
      </c>
      <c r="J117" s="96" t="s">
        <v>36</v>
      </c>
      <c r="K117" s="96" t="s">
        <v>36</v>
      </c>
      <c r="L117" s="96" t="s">
        <v>32</v>
      </c>
      <c r="M117" s="96">
        <v>876</v>
      </c>
      <c r="N117" s="96" t="s">
        <v>37</v>
      </c>
      <c r="O117" s="96">
        <v>71100000000</v>
      </c>
      <c r="P117" s="104" t="s">
        <v>612</v>
      </c>
      <c r="Q117" s="96" t="s">
        <v>60</v>
      </c>
      <c r="R117" s="96" t="s">
        <v>38</v>
      </c>
      <c r="S117" s="96" t="s">
        <v>38</v>
      </c>
      <c r="T117" s="99">
        <v>43191</v>
      </c>
      <c r="U117" s="99">
        <v>43435</v>
      </c>
      <c r="V117" s="96" t="s">
        <v>51</v>
      </c>
      <c r="W117" s="96" t="s">
        <v>38</v>
      </c>
      <c r="X117" s="100" t="s">
        <v>40</v>
      </c>
      <c r="Y117" s="100" t="s">
        <v>41</v>
      </c>
      <c r="Z117" s="100" t="s">
        <v>42</v>
      </c>
    </row>
    <row r="118" spans="1:26" ht="49.5" customHeight="1" x14ac:dyDescent="0.2">
      <c r="A118" s="96" t="s">
        <v>300</v>
      </c>
      <c r="B118" s="96" t="s">
        <v>234</v>
      </c>
      <c r="C118" s="96" t="s">
        <v>260</v>
      </c>
      <c r="D118" s="96" t="s">
        <v>301</v>
      </c>
      <c r="E118" s="96" t="s">
        <v>655</v>
      </c>
      <c r="F118" s="97">
        <v>3746943.68</v>
      </c>
      <c r="G118" s="96" t="s">
        <v>35</v>
      </c>
      <c r="H118" s="96" t="s">
        <v>36</v>
      </c>
      <c r="I118" s="96" t="s">
        <v>36</v>
      </c>
      <c r="J118" s="96" t="s">
        <v>36</v>
      </c>
      <c r="K118" s="96" t="s">
        <v>36</v>
      </c>
      <c r="L118" s="96" t="s">
        <v>32</v>
      </c>
      <c r="M118" s="96">
        <v>876</v>
      </c>
      <c r="N118" s="96" t="s">
        <v>37</v>
      </c>
      <c r="O118" s="96">
        <v>71100000000</v>
      </c>
      <c r="P118" s="104" t="s">
        <v>612</v>
      </c>
      <c r="Q118" s="96" t="s">
        <v>60</v>
      </c>
      <c r="R118" s="96" t="s">
        <v>38</v>
      </c>
      <c r="S118" s="96" t="s">
        <v>38</v>
      </c>
      <c r="T118" s="99">
        <v>43160</v>
      </c>
      <c r="U118" s="99">
        <v>43435</v>
      </c>
      <c r="V118" s="96" t="s">
        <v>51</v>
      </c>
      <c r="W118" s="96" t="s">
        <v>38</v>
      </c>
      <c r="X118" s="100" t="s">
        <v>40</v>
      </c>
      <c r="Y118" s="100" t="s">
        <v>41</v>
      </c>
      <c r="Z118" s="100" t="s">
        <v>42</v>
      </c>
    </row>
    <row r="119" spans="1:26" ht="49.5" customHeight="1" x14ac:dyDescent="0.2">
      <c r="A119" s="96" t="s">
        <v>302</v>
      </c>
      <c r="B119" s="96" t="s">
        <v>234</v>
      </c>
      <c r="C119" s="96" t="s">
        <v>260</v>
      </c>
      <c r="D119" s="98" t="s">
        <v>606</v>
      </c>
      <c r="E119" s="96" t="s">
        <v>655</v>
      </c>
      <c r="F119" s="97">
        <v>10452088.359999999</v>
      </c>
      <c r="G119" s="96" t="s">
        <v>35</v>
      </c>
      <c r="H119" s="96" t="s">
        <v>36</v>
      </c>
      <c r="I119" s="96" t="s">
        <v>36</v>
      </c>
      <c r="J119" s="96" t="s">
        <v>36</v>
      </c>
      <c r="K119" s="96" t="s">
        <v>36</v>
      </c>
      <c r="L119" s="96" t="s">
        <v>32</v>
      </c>
      <c r="M119" s="96">
        <v>876</v>
      </c>
      <c r="N119" s="96" t="s">
        <v>37</v>
      </c>
      <c r="O119" s="96">
        <v>71100000000</v>
      </c>
      <c r="P119" s="104" t="s">
        <v>612</v>
      </c>
      <c r="Q119" s="96" t="s">
        <v>60</v>
      </c>
      <c r="R119" s="96" t="s">
        <v>38</v>
      </c>
      <c r="S119" s="96" t="s">
        <v>38</v>
      </c>
      <c r="T119" s="99">
        <v>43191</v>
      </c>
      <c r="U119" s="99">
        <v>43435</v>
      </c>
      <c r="V119" s="96" t="s">
        <v>51</v>
      </c>
      <c r="W119" s="96" t="s">
        <v>38</v>
      </c>
      <c r="X119" s="100" t="s">
        <v>40</v>
      </c>
      <c r="Y119" s="100" t="s">
        <v>41</v>
      </c>
      <c r="Z119" s="100" t="s">
        <v>42</v>
      </c>
    </row>
    <row r="120" spans="1:26" ht="49.5" customHeight="1" x14ac:dyDescent="0.2">
      <c r="A120" s="96" t="s">
        <v>303</v>
      </c>
      <c r="B120" s="96" t="s">
        <v>234</v>
      </c>
      <c r="C120" s="96" t="s">
        <v>260</v>
      </c>
      <c r="D120" s="96" t="s">
        <v>304</v>
      </c>
      <c r="E120" s="96" t="s">
        <v>655</v>
      </c>
      <c r="F120" s="97">
        <v>5022015.0999999996</v>
      </c>
      <c r="G120" s="96" t="s">
        <v>35</v>
      </c>
      <c r="H120" s="96" t="s">
        <v>36</v>
      </c>
      <c r="I120" s="96" t="s">
        <v>36</v>
      </c>
      <c r="J120" s="96" t="s">
        <v>36</v>
      </c>
      <c r="K120" s="96" t="s">
        <v>36</v>
      </c>
      <c r="L120" s="96" t="s">
        <v>32</v>
      </c>
      <c r="M120" s="96">
        <v>876</v>
      </c>
      <c r="N120" s="96" t="s">
        <v>37</v>
      </c>
      <c r="O120" s="96">
        <v>71100000000</v>
      </c>
      <c r="P120" s="104" t="s">
        <v>612</v>
      </c>
      <c r="Q120" s="96" t="s">
        <v>60</v>
      </c>
      <c r="R120" s="96" t="s">
        <v>38</v>
      </c>
      <c r="S120" s="96" t="s">
        <v>38</v>
      </c>
      <c r="T120" s="99">
        <v>43160</v>
      </c>
      <c r="U120" s="99">
        <v>43435</v>
      </c>
      <c r="V120" s="96" t="s">
        <v>51</v>
      </c>
      <c r="W120" s="96" t="s">
        <v>38</v>
      </c>
      <c r="X120" s="100" t="s">
        <v>40</v>
      </c>
      <c r="Y120" s="100" t="s">
        <v>41</v>
      </c>
      <c r="Z120" s="100" t="s">
        <v>42</v>
      </c>
    </row>
    <row r="121" spans="1:26" ht="49.5" customHeight="1" x14ac:dyDescent="0.2">
      <c r="A121" s="96" t="s">
        <v>305</v>
      </c>
      <c r="B121" s="96" t="s">
        <v>234</v>
      </c>
      <c r="C121" s="96" t="s">
        <v>260</v>
      </c>
      <c r="D121" s="96" t="s">
        <v>306</v>
      </c>
      <c r="E121" s="96" t="s">
        <v>655</v>
      </c>
      <c r="F121" s="128">
        <v>2733395.66</v>
      </c>
      <c r="G121" s="96" t="s">
        <v>35</v>
      </c>
      <c r="H121" s="96" t="s">
        <v>36</v>
      </c>
      <c r="I121" s="96" t="s">
        <v>36</v>
      </c>
      <c r="J121" s="96" t="s">
        <v>36</v>
      </c>
      <c r="K121" s="96" t="s">
        <v>36</v>
      </c>
      <c r="L121" s="96" t="s">
        <v>32</v>
      </c>
      <c r="M121" s="96">
        <v>876</v>
      </c>
      <c r="N121" s="96" t="s">
        <v>37</v>
      </c>
      <c r="O121" s="96">
        <v>71100000000</v>
      </c>
      <c r="P121" s="104" t="s">
        <v>612</v>
      </c>
      <c r="Q121" s="96" t="s">
        <v>60</v>
      </c>
      <c r="R121" s="96" t="s">
        <v>38</v>
      </c>
      <c r="S121" s="96" t="s">
        <v>38</v>
      </c>
      <c r="T121" s="99">
        <v>43160</v>
      </c>
      <c r="U121" s="99">
        <v>43435</v>
      </c>
      <c r="V121" s="96" t="s">
        <v>51</v>
      </c>
      <c r="W121" s="96" t="s">
        <v>38</v>
      </c>
      <c r="X121" s="100" t="s">
        <v>40</v>
      </c>
      <c r="Y121" s="100" t="s">
        <v>41</v>
      </c>
      <c r="Z121" s="100" t="s">
        <v>42</v>
      </c>
    </row>
    <row r="122" spans="1:26" ht="49.5" customHeight="1" x14ac:dyDescent="0.2">
      <c r="A122" s="96" t="s">
        <v>307</v>
      </c>
      <c r="B122" s="96" t="s">
        <v>234</v>
      </c>
      <c r="C122" s="96" t="s">
        <v>260</v>
      </c>
      <c r="D122" s="96" t="s">
        <v>308</v>
      </c>
      <c r="E122" s="96" t="s">
        <v>655</v>
      </c>
      <c r="F122" s="97">
        <v>885574.66</v>
      </c>
      <c r="G122" s="96" t="s">
        <v>35</v>
      </c>
      <c r="H122" s="96" t="s">
        <v>36</v>
      </c>
      <c r="I122" s="96" t="s">
        <v>36</v>
      </c>
      <c r="J122" s="96" t="s">
        <v>36</v>
      </c>
      <c r="K122" s="96" t="s">
        <v>36</v>
      </c>
      <c r="L122" s="96" t="s">
        <v>32</v>
      </c>
      <c r="M122" s="96">
        <v>876</v>
      </c>
      <c r="N122" s="96" t="s">
        <v>37</v>
      </c>
      <c r="O122" s="96">
        <v>71100000000</v>
      </c>
      <c r="P122" s="104" t="s">
        <v>612</v>
      </c>
      <c r="Q122" s="96" t="s">
        <v>60</v>
      </c>
      <c r="R122" s="96" t="s">
        <v>38</v>
      </c>
      <c r="S122" s="96" t="s">
        <v>38</v>
      </c>
      <c r="T122" s="99">
        <v>43191</v>
      </c>
      <c r="U122" s="99">
        <v>43435</v>
      </c>
      <c r="V122" s="96" t="s">
        <v>51</v>
      </c>
      <c r="W122" s="96" t="s">
        <v>38</v>
      </c>
      <c r="X122" s="100" t="s">
        <v>40</v>
      </c>
      <c r="Y122" s="100" t="s">
        <v>41</v>
      </c>
      <c r="Z122" s="100" t="s">
        <v>42</v>
      </c>
    </row>
    <row r="123" spans="1:26" ht="49.5" customHeight="1" x14ac:dyDescent="0.2">
      <c r="A123" s="96" t="s">
        <v>309</v>
      </c>
      <c r="B123" s="96" t="s">
        <v>234</v>
      </c>
      <c r="C123" s="96" t="s">
        <v>260</v>
      </c>
      <c r="D123" s="96" t="s">
        <v>310</v>
      </c>
      <c r="E123" s="96" t="s">
        <v>655</v>
      </c>
      <c r="F123" s="97">
        <v>4896151.58</v>
      </c>
      <c r="G123" s="96" t="s">
        <v>35</v>
      </c>
      <c r="H123" s="96" t="s">
        <v>36</v>
      </c>
      <c r="I123" s="96" t="s">
        <v>36</v>
      </c>
      <c r="J123" s="96" t="s">
        <v>36</v>
      </c>
      <c r="K123" s="96" t="s">
        <v>36</v>
      </c>
      <c r="L123" s="96" t="s">
        <v>32</v>
      </c>
      <c r="M123" s="96">
        <v>876</v>
      </c>
      <c r="N123" s="96" t="s">
        <v>37</v>
      </c>
      <c r="O123" s="96">
        <v>71100000000</v>
      </c>
      <c r="P123" s="104" t="s">
        <v>612</v>
      </c>
      <c r="Q123" s="96" t="s">
        <v>60</v>
      </c>
      <c r="R123" s="96" t="s">
        <v>38</v>
      </c>
      <c r="S123" s="96" t="s">
        <v>38</v>
      </c>
      <c r="T123" s="99">
        <v>43160</v>
      </c>
      <c r="U123" s="99">
        <v>43435</v>
      </c>
      <c r="V123" s="96" t="s">
        <v>51</v>
      </c>
      <c r="W123" s="96" t="s">
        <v>38</v>
      </c>
      <c r="X123" s="100" t="s">
        <v>40</v>
      </c>
      <c r="Y123" s="100" t="s">
        <v>41</v>
      </c>
      <c r="Z123" s="100" t="s">
        <v>42</v>
      </c>
    </row>
    <row r="124" spans="1:26" ht="49.5" customHeight="1" x14ac:dyDescent="0.2">
      <c r="A124" s="96" t="s">
        <v>311</v>
      </c>
      <c r="B124" s="96" t="s">
        <v>234</v>
      </c>
      <c r="C124" s="96" t="s">
        <v>260</v>
      </c>
      <c r="D124" s="96" t="s">
        <v>312</v>
      </c>
      <c r="E124" s="96" t="s">
        <v>655</v>
      </c>
      <c r="F124" s="128">
        <v>4501834.5199999996</v>
      </c>
      <c r="G124" s="96" t="s">
        <v>35</v>
      </c>
      <c r="H124" s="96" t="s">
        <v>36</v>
      </c>
      <c r="I124" s="96" t="s">
        <v>36</v>
      </c>
      <c r="J124" s="96" t="s">
        <v>36</v>
      </c>
      <c r="K124" s="96" t="s">
        <v>36</v>
      </c>
      <c r="L124" s="96" t="s">
        <v>32</v>
      </c>
      <c r="M124" s="96">
        <v>876</v>
      </c>
      <c r="N124" s="96" t="s">
        <v>37</v>
      </c>
      <c r="O124" s="96">
        <v>71100000000</v>
      </c>
      <c r="P124" s="104" t="s">
        <v>612</v>
      </c>
      <c r="Q124" s="96" t="s">
        <v>60</v>
      </c>
      <c r="R124" s="96" t="s">
        <v>38</v>
      </c>
      <c r="S124" s="96" t="s">
        <v>38</v>
      </c>
      <c r="T124" s="99">
        <v>43160</v>
      </c>
      <c r="U124" s="99">
        <v>43435</v>
      </c>
      <c r="V124" s="96" t="s">
        <v>51</v>
      </c>
      <c r="W124" s="96" t="s">
        <v>38</v>
      </c>
      <c r="X124" s="100" t="s">
        <v>40</v>
      </c>
      <c r="Y124" s="100" t="s">
        <v>41</v>
      </c>
      <c r="Z124" s="100" t="s">
        <v>42</v>
      </c>
    </row>
    <row r="125" spans="1:26" ht="49.5" customHeight="1" x14ac:dyDescent="0.2">
      <c r="A125" s="96" t="s">
        <v>313</v>
      </c>
      <c r="B125" s="96" t="s">
        <v>234</v>
      </c>
      <c r="C125" s="96" t="s">
        <v>260</v>
      </c>
      <c r="D125" s="96" t="s">
        <v>314</v>
      </c>
      <c r="E125" s="96" t="s">
        <v>655</v>
      </c>
      <c r="F125" s="97">
        <v>14323354.48</v>
      </c>
      <c r="G125" s="96" t="s">
        <v>35</v>
      </c>
      <c r="H125" s="96" t="s">
        <v>36</v>
      </c>
      <c r="I125" s="96" t="s">
        <v>36</v>
      </c>
      <c r="J125" s="96" t="s">
        <v>36</v>
      </c>
      <c r="K125" s="96" t="s">
        <v>36</v>
      </c>
      <c r="L125" s="96" t="s">
        <v>32</v>
      </c>
      <c r="M125" s="96">
        <v>876</v>
      </c>
      <c r="N125" s="96" t="s">
        <v>37</v>
      </c>
      <c r="O125" s="96">
        <v>71100000000</v>
      </c>
      <c r="P125" s="104" t="s">
        <v>612</v>
      </c>
      <c r="Q125" s="96" t="s">
        <v>60</v>
      </c>
      <c r="R125" s="96" t="s">
        <v>38</v>
      </c>
      <c r="S125" s="96" t="s">
        <v>38</v>
      </c>
      <c r="T125" s="99">
        <v>43160</v>
      </c>
      <c r="U125" s="99">
        <v>43435</v>
      </c>
      <c r="V125" s="96" t="s">
        <v>51</v>
      </c>
      <c r="W125" s="96" t="s">
        <v>38</v>
      </c>
      <c r="X125" s="100" t="s">
        <v>40</v>
      </c>
      <c r="Y125" s="100" t="s">
        <v>41</v>
      </c>
      <c r="Z125" s="100" t="s">
        <v>42</v>
      </c>
    </row>
    <row r="126" spans="1:26" ht="49.5" customHeight="1" x14ac:dyDescent="0.2">
      <c r="A126" s="96" t="s">
        <v>315</v>
      </c>
      <c r="B126" s="96" t="s">
        <v>234</v>
      </c>
      <c r="C126" s="96" t="s">
        <v>260</v>
      </c>
      <c r="D126" s="96" t="s">
        <v>316</v>
      </c>
      <c r="E126" s="96" t="s">
        <v>655</v>
      </c>
      <c r="F126" s="128">
        <v>1107250.6399999999</v>
      </c>
      <c r="G126" s="96" t="s">
        <v>35</v>
      </c>
      <c r="H126" s="96" t="s">
        <v>36</v>
      </c>
      <c r="I126" s="96" t="s">
        <v>36</v>
      </c>
      <c r="J126" s="96" t="s">
        <v>36</v>
      </c>
      <c r="K126" s="96" t="s">
        <v>36</v>
      </c>
      <c r="L126" s="96" t="s">
        <v>32</v>
      </c>
      <c r="M126" s="96">
        <v>876</v>
      </c>
      <c r="N126" s="96" t="s">
        <v>37</v>
      </c>
      <c r="O126" s="96">
        <v>71100000000</v>
      </c>
      <c r="P126" s="104" t="s">
        <v>612</v>
      </c>
      <c r="Q126" s="96" t="s">
        <v>60</v>
      </c>
      <c r="R126" s="96" t="s">
        <v>38</v>
      </c>
      <c r="S126" s="96" t="s">
        <v>38</v>
      </c>
      <c r="T126" s="99">
        <v>43160</v>
      </c>
      <c r="U126" s="99">
        <v>43435</v>
      </c>
      <c r="V126" s="96" t="s">
        <v>51</v>
      </c>
      <c r="W126" s="96" t="s">
        <v>38</v>
      </c>
      <c r="X126" s="100" t="s">
        <v>40</v>
      </c>
      <c r="Y126" s="100" t="s">
        <v>41</v>
      </c>
      <c r="Z126" s="100" t="s">
        <v>42</v>
      </c>
    </row>
    <row r="127" spans="1:26" ht="49.5" customHeight="1" x14ac:dyDescent="0.2">
      <c r="A127" s="96" t="s">
        <v>317</v>
      </c>
      <c r="B127" s="96" t="s">
        <v>234</v>
      </c>
      <c r="C127" s="96" t="s">
        <v>260</v>
      </c>
      <c r="D127" s="96" t="s">
        <v>318</v>
      </c>
      <c r="E127" s="96" t="s">
        <v>655</v>
      </c>
      <c r="F127" s="97">
        <v>493965.7</v>
      </c>
      <c r="G127" s="96" t="s">
        <v>35</v>
      </c>
      <c r="H127" s="96" t="s">
        <v>36</v>
      </c>
      <c r="I127" s="96" t="s">
        <v>36</v>
      </c>
      <c r="J127" s="96" t="s">
        <v>36</v>
      </c>
      <c r="K127" s="96" t="s">
        <v>36</v>
      </c>
      <c r="L127" s="96" t="s">
        <v>32</v>
      </c>
      <c r="M127" s="96">
        <v>876</v>
      </c>
      <c r="N127" s="96" t="s">
        <v>37</v>
      </c>
      <c r="O127" s="96">
        <v>71100000000</v>
      </c>
      <c r="P127" s="104" t="s">
        <v>612</v>
      </c>
      <c r="Q127" s="96" t="s">
        <v>60</v>
      </c>
      <c r="R127" s="96" t="s">
        <v>38</v>
      </c>
      <c r="S127" s="96" t="s">
        <v>38</v>
      </c>
      <c r="T127" s="99">
        <v>43191</v>
      </c>
      <c r="U127" s="99">
        <v>43435</v>
      </c>
      <c r="V127" s="96" t="s">
        <v>51</v>
      </c>
      <c r="W127" s="96" t="s">
        <v>38</v>
      </c>
      <c r="X127" s="100" t="s">
        <v>40</v>
      </c>
      <c r="Y127" s="100" t="s">
        <v>41</v>
      </c>
      <c r="Z127" s="100" t="s">
        <v>42</v>
      </c>
    </row>
    <row r="128" spans="1:26" ht="49.5" customHeight="1" x14ac:dyDescent="0.2">
      <c r="A128" s="96" t="s">
        <v>319</v>
      </c>
      <c r="B128" s="96" t="s">
        <v>234</v>
      </c>
      <c r="C128" s="96" t="s">
        <v>260</v>
      </c>
      <c r="D128" s="96" t="s">
        <v>320</v>
      </c>
      <c r="E128" s="96" t="s">
        <v>655</v>
      </c>
      <c r="F128" s="97">
        <v>1835447.52</v>
      </c>
      <c r="G128" s="96" t="s">
        <v>35</v>
      </c>
      <c r="H128" s="96" t="s">
        <v>36</v>
      </c>
      <c r="I128" s="96" t="s">
        <v>36</v>
      </c>
      <c r="J128" s="96" t="s">
        <v>36</v>
      </c>
      <c r="K128" s="96" t="s">
        <v>36</v>
      </c>
      <c r="L128" s="96" t="s">
        <v>32</v>
      </c>
      <c r="M128" s="96">
        <v>876</v>
      </c>
      <c r="N128" s="96" t="s">
        <v>37</v>
      </c>
      <c r="O128" s="96">
        <v>71100000000</v>
      </c>
      <c r="P128" s="104" t="s">
        <v>612</v>
      </c>
      <c r="Q128" s="96" t="s">
        <v>60</v>
      </c>
      <c r="R128" s="96" t="s">
        <v>38</v>
      </c>
      <c r="S128" s="96" t="s">
        <v>38</v>
      </c>
      <c r="T128" s="99">
        <v>43160</v>
      </c>
      <c r="U128" s="99">
        <v>43435</v>
      </c>
      <c r="V128" s="96" t="s">
        <v>51</v>
      </c>
      <c r="W128" s="96" t="s">
        <v>38</v>
      </c>
      <c r="X128" s="100" t="s">
        <v>40</v>
      </c>
      <c r="Y128" s="100" t="s">
        <v>41</v>
      </c>
      <c r="Z128" s="100" t="s">
        <v>42</v>
      </c>
    </row>
    <row r="129" spans="1:26" ht="49.5" customHeight="1" x14ac:dyDescent="0.2">
      <c r="A129" s="96" t="s">
        <v>321</v>
      </c>
      <c r="B129" s="96" t="s">
        <v>234</v>
      </c>
      <c r="C129" s="96" t="s">
        <v>260</v>
      </c>
      <c r="D129" s="96" t="s">
        <v>322</v>
      </c>
      <c r="E129" s="96" t="s">
        <v>655</v>
      </c>
      <c r="F129" s="97">
        <v>4918524.38</v>
      </c>
      <c r="G129" s="96" t="s">
        <v>35</v>
      </c>
      <c r="H129" s="96" t="s">
        <v>36</v>
      </c>
      <c r="I129" s="96" t="s">
        <v>36</v>
      </c>
      <c r="J129" s="96" t="s">
        <v>36</v>
      </c>
      <c r="K129" s="96" t="s">
        <v>36</v>
      </c>
      <c r="L129" s="96" t="s">
        <v>32</v>
      </c>
      <c r="M129" s="96">
        <v>876</v>
      </c>
      <c r="N129" s="96" t="s">
        <v>37</v>
      </c>
      <c r="O129" s="96">
        <v>71100000000</v>
      </c>
      <c r="P129" s="104" t="s">
        <v>612</v>
      </c>
      <c r="Q129" s="96" t="s">
        <v>60</v>
      </c>
      <c r="R129" s="96" t="s">
        <v>38</v>
      </c>
      <c r="S129" s="96" t="s">
        <v>38</v>
      </c>
      <c r="T129" s="99">
        <v>43191</v>
      </c>
      <c r="U129" s="99">
        <v>43435</v>
      </c>
      <c r="V129" s="96" t="s">
        <v>51</v>
      </c>
      <c r="W129" s="96" t="s">
        <v>38</v>
      </c>
      <c r="X129" s="100" t="s">
        <v>40</v>
      </c>
      <c r="Y129" s="100" t="s">
        <v>41</v>
      </c>
      <c r="Z129" s="100" t="s">
        <v>42</v>
      </c>
    </row>
    <row r="130" spans="1:26" ht="49.5" customHeight="1" x14ac:dyDescent="0.2">
      <c r="A130" s="96" t="s">
        <v>323</v>
      </c>
      <c r="B130" s="96" t="s">
        <v>234</v>
      </c>
      <c r="C130" s="96" t="s">
        <v>260</v>
      </c>
      <c r="D130" s="96" t="s">
        <v>324</v>
      </c>
      <c r="E130" s="96" t="s">
        <v>655</v>
      </c>
      <c r="F130" s="97">
        <v>250654</v>
      </c>
      <c r="G130" s="96" t="s">
        <v>35</v>
      </c>
      <c r="H130" s="96" t="s">
        <v>36</v>
      </c>
      <c r="I130" s="96" t="s">
        <v>36</v>
      </c>
      <c r="J130" s="96" t="s">
        <v>36</v>
      </c>
      <c r="K130" s="96" t="s">
        <v>36</v>
      </c>
      <c r="L130" s="96" t="s">
        <v>32</v>
      </c>
      <c r="M130" s="96">
        <v>876</v>
      </c>
      <c r="N130" s="96" t="s">
        <v>37</v>
      </c>
      <c r="O130" s="96">
        <v>71100000000</v>
      </c>
      <c r="P130" s="104" t="s">
        <v>612</v>
      </c>
      <c r="Q130" s="96" t="s">
        <v>60</v>
      </c>
      <c r="R130" s="96" t="s">
        <v>38</v>
      </c>
      <c r="S130" s="96" t="s">
        <v>38</v>
      </c>
      <c r="T130" s="99">
        <v>43160</v>
      </c>
      <c r="U130" s="99">
        <v>43435</v>
      </c>
      <c r="V130" s="96" t="s">
        <v>51</v>
      </c>
      <c r="W130" s="96" t="s">
        <v>38</v>
      </c>
      <c r="X130" s="100" t="s">
        <v>40</v>
      </c>
      <c r="Y130" s="100" t="s">
        <v>41</v>
      </c>
      <c r="Z130" s="100" t="s">
        <v>42</v>
      </c>
    </row>
    <row r="131" spans="1:26" ht="49.5" customHeight="1" x14ac:dyDescent="0.2">
      <c r="A131" s="96" t="s">
        <v>325</v>
      </c>
      <c r="B131" s="96" t="s">
        <v>234</v>
      </c>
      <c r="C131" s="96" t="s">
        <v>260</v>
      </c>
      <c r="D131" s="96" t="s">
        <v>326</v>
      </c>
      <c r="E131" s="96" t="s">
        <v>655</v>
      </c>
      <c r="F131" s="97">
        <v>869057</v>
      </c>
      <c r="G131" s="96" t="s">
        <v>35</v>
      </c>
      <c r="H131" s="96" t="s">
        <v>36</v>
      </c>
      <c r="I131" s="96" t="s">
        <v>36</v>
      </c>
      <c r="J131" s="96" t="s">
        <v>36</v>
      </c>
      <c r="K131" s="96" t="s">
        <v>36</v>
      </c>
      <c r="L131" s="96" t="s">
        <v>32</v>
      </c>
      <c r="M131" s="96">
        <v>876</v>
      </c>
      <c r="N131" s="96" t="s">
        <v>37</v>
      </c>
      <c r="O131" s="96">
        <v>71100000000</v>
      </c>
      <c r="P131" s="104" t="s">
        <v>612</v>
      </c>
      <c r="Q131" s="96" t="s">
        <v>60</v>
      </c>
      <c r="R131" s="96" t="s">
        <v>38</v>
      </c>
      <c r="S131" s="96" t="s">
        <v>38</v>
      </c>
      <c r="T131" s="99">
        <v>43191</v>
      </c>
      <c r="U131" s="99">
        <v>43435</v>
      </c>
      <c r="V131" s="96" t="s">
        <v>51</v>
      </c>
      <c r="W131" s="96" t="s">
        <v>38</v>
      </c>
      <c r="X131" s="100" t="s">
        <v>40</v>
      </c>
      <c r="Y131" s="100" t="s">
        <v>41</v>
      </c>
      <c r="Z131" s="100" t="s">
        <v>42</v>
      </c>
    </row>
    <row r="132" spans="1:26" ht="49.5" customHeight="1" x14ac:dyDescent="0.2">
      <c r="A132" s="96" t="s">
        <v>327</v>
      </c>
      <c r="B132" s="96" t="s">
        <v>234</v>
      </c>
      <c r="C132" s="96" t="s">
        <v>260</v>
      </c>
      <c r="D132" s="96" t="s">
        <v>328</v>
      </c>
      <c r="E132" s="96" t="s">
        <v>655</v>
      </c>
      <c r="F132" s="97">
        <v>1130840.02</v>
      </c>
      <c r="G132" s="96" t="s">
        <v>35</v>
      </c>
      <c r="H132" s="96" t="s">
        <v>36</v>
      </c>
      <c r="I132" s="96" t="s">
        <v>36</v>
      </c>
      <c r="J132" s="96" t="s">
        <v>36</v>
      </c>
      <c r="K132" s="96" t="s">
        <v>36</v>
      </c>
      <c r="L132" s="96" t="s">
        <v>32</v>
      </c>
      <c r="M132" s="96">
        <v>876</v>
      </c>
      <c r="N132" s="96" t="s">
        <v>37</v>
      </c>
      <c r="O132" s="96">
        <v>71100000000</v>
      </c>
      <c r="P132" s="104" t="s">
        <v>612</v>
      </c>
      <c r="Q132" s="96" t="s">
        <v>60</v>
      </c>
      <c r="R132" s="96" t="s">
        <v>38</v>
      </c>
      <c r="S132" s="96" t="s">
        <v>38</v>
      </c>
      <c r="T132" s="99">
        <v>43191</v>
      </c>
      <c r="U132" s="99">
        <v>43435</v>
      </c>
      <c r="V132" s="96" t="s">
        <v>51</v>
      </c>
      <c r="W132" s="96" t="s">
        <v>38</v>
      </c>
      <c r="X132" s="100" t="s">
        <v>40</v>
      </c>
      <c r="Y132" s="100" t="s">
        <v>41</v>
      </c>
      <c r="Z132" s="100" t="s">
        <v>42</v>
      </c>
    </row>
    <row r="133" spans="1:26" ht="49.5" customHeight="1" x14ac:dyDescent="0.2">
      <c r="A133" s="96" t="s">
        <v>329</v>
      </c>
      <c r="B133" s="96" t="s">
        <v>234</v>
      </c>
      <c r="C133" s="96" t="s">
        <v>260</v>
      </c>
      <c r="D133" s="96" t="s">
        <v>330</v>
      </c>
      <c r="E133" s="96" t="s">
        <v>655</v>
      </c>
      <c r="F133" s="97">
        <v>1116456</v>
      </c>
      <c r="G133" s="96" t="s">
        <v>35</v>
      </c>
      <c r="H133" s="96" t="s">
        <v>36</v>
      </c>
      <c r="I133" s="96" t="s">
        <v>36</v>
      </c>
      <c r="J133" s="96" t="s">
        <v>36</v>
      </c>
      <c r="K133" s="96" t="s">
        <v>36</v>
      </c>
      <c r="L133" s="96" t="s">
        <v>32</v>
      </c>
      <c r="M133" s="96">
        <v>876</v>
      </c>
      <c r="N133" s="96" t="s">
        <v>37</v>
      </c>
      <c r="O133" s="96">
        <v>71100000000</v>
      </c>
      <c r="P133" s="104" t="s">
        <v>612</v>
      </c>
      <c r="Q133" s="96" t="s">
        <v>60</v>
      </c>
      <c r="R133" s="96" t="s">
        <v>38</v>
      </c>
      <c r="S133" s="96" t="s">
        <v>38</v>
      </c>
      <c r="T133" s="99">
        <v>43191</v>
      </c>
      <c r="U133" s="99">
        <v>43435</v>
      </c>
      <c r="V133" s="96" t="s">
        <v>51</v>
      </c>
      <c r="W133" s="96" t="s">
        <v>38</v>
      </c>
      <c r="X133" s="100" t="s">
        <v>40</v>
      </c>
      <c r="Y133" s="100" t="s">
        <v>41</v>
      </c>
      <c r="Z133" s="100" t="s">
        <v>42</v>
      </c>
    </row>
    <row r="134" spans="1:26" ht="49.5" customHeight="1" x14ac:dyDescent="0.2">
      <c r="A134" s="96" t="s">
        <v>331</v>
      </c>
      <c r="B134" s="96" t="s">
        <v>234</v>
      </c>
      <c r="C134" s="96" t="s">
        <v>260</v>
      </c>
      <c r="D134" s="96" t="s">
        <v>332</v>
      </c>
      <c r="E134" s="96" t="s">
        <v>655</v>
      </c>
      <c r="F134" s="97">
        <v>545266.19999999995</v>
      </c>
      <c r="G134" s="96" t="s">
        <v>35</v>
      </c>
      <c r="H134" s="96" t="s">
        <v>36</v>
      </c>
      <c r="I134" s="96" t="s">
        <v>36</v>
      </c>
      <c r="J134" s="96" t="s">
        <v>36</v>
      </c>
      <c r="K134" s="96" t="s">
        <v>36</v>
      </c>
      <c r="L134" s="96" t="s">
        <v>32</v>
      </c>
      <c r="M134" s="96">
        <v>876</v>
      </c>
      <c r="N134" s="96" t="s">
        <v>37</v>
      </c>
      <c r="O134" s="96">
        <v>71100000000</v>
      </c>
      <c r="P134" s="104" t="s">
        <v>612</v>
      </c>
      <c r="Q134" s="96" t="s">
        <v>60</v>
      </c>
      <c r="R134" s="96" t="s">
        <v>38</v>
      </c>
      <c r="S134" s="96" t="s">
        <v>38</v>
      </c>
      <c r="T134" s="99">
        <v>43191</v>
      </c>
      <c r="U134" s="99">
        <v>43435</v>
      </c>
      <c r="V134" s="96" t="s">
        <v>51</v>
      </c>
      <c r="W134" s="96" t="s">
        <v>38</v>
      </c>
      <c r="X134" s="100" t="s">
        <v>40</v>
      </c>
      <c r="Y134" s="100" t="s">
        <v>41</v>
      </c>
      <c r="Z134" s="100" t="s">
        <v>42</v>
      </c>
    </row>
    <row r="135" spans="1:26" ht="49.5" customHeight="1" x14ac:dyDescent="0.2">
      <c r="A135" s="96" t="s">
        <v>333</v>
      </c>
      <c r="B135" s="96" t="s">
        <v>234</v>
      </c>
      <c r="C135" s="96" t="s">
        <v>260</v>
      </c>
      <c r="D135" s="96" t="s">
        <v>334</v>
      </c>
      <c r="E135" s="96" t="s">
        <v>655</v>
      </c>
      <c r="F135" s="128">
        <v>1793008.82</v>
      </c>
      <c r="G135" s="96" t="s">
        <v>35</v>
      </c>
      <c r="H135" s="96" t="s">
        <v>36</v>
      </c>
      <c r="I135" s="96" t="s">
        <v>36</v>
      </c>
      <c r="J135" s="96" t="s">
        <v>36</v>
      </c>
      <c r="K135" s="96" t="s">
        <v>36</v>
      </c>
      <c r="L135" s="96" t="s">
        <v>32</v>
      </c>
      <c r="M135" s="96">
        <v>876</v>
      </c>
      <c r="N135" s="96" t="s">
        <v>37</v>
      </c>
      <c r="O135" s="96">
        <v>71100000000</v>
      </c>
      <c r="P135" s="104" t="s">
        <v>612</v>
      </c>
      <c r="Q135" s="96" t="s">
        <v>60</v>
      </c>
      <c r="R135" s="96" t="s">
        <v>38</v>
      </c>
      <c r="S135" s="96" t="s">
        <v>38</v>
      </c>
      <c r="T135" s="99">
        <v>43160</v>
      </c>
      <c r="U135" s="99">
        <v>43435</v>
      </c>
      <c r="V135" s="96" t="s">
        <v>51</v>
      </c>
      <c r="W135" s="96" t="s">
        <v>38</v>
      </c>
      <c r="X135" s="100" t="s">
        <v>40</v>
      </c>
      <c r="Y135" s="100" t="s">
        <v>41</v>
      </c>
      <c r="Z135" s="100" t="s">
        <v>42</v>
      </c>
    </row>
    <row r="136" spans="1:26" ht="49.5" customHeight="1" x14ac:dyDescent="0.2">
      <c r="A136" s="96" t="s">
        <v>335</v>
      </c>
      <c r="B136" s="96" t="s">
        <v>234</v>
      </c>
      <c r="C136" s="96" t="s">
        <v>260</v>
      </c>
      <c r="D136" s="96" t="s">
        <v>336</v>
      </c>
      <c r="E136" s="96" t="s">
        <v>655</v>
      </c>
      <c r="F136" s="97">
        <v>668140.78</v>
      </c>
      <c r="G136" s="96" t="s">
        <v>35</v>
      </c>
      <c r="H136" s="96" t="s">
        <v>36</v>
      </c>
      <c r="I136" s="96" t="s">
        <v>36</v>
      </c>
      <c r="J136" s="96" t="s">
        <v>36</v>
      </c>
      <c r="K136" s="96" t="s">
        <v>36</v>
      </c>
      <c r="L136" s="96" t="s">
        <v>32</v>
      </c>
      <c r="M136" s="96">
        <v>876</v>
      </c>
      <c r="N136" s="96" t="s">
        <v>37</v>
      </c>
      <c r="O136" s="96">
        <v>71100000000</v>
      </c>
      <c r="P136" s="104" t="s">
        <v>612</v>
      </c>
      <c r="Q136" s="96" t="s">
        <v>60</v>
      </c>
      <c r="R136" s="96" t="s">
        <v>38</v>
      </c>
      <c r="S136" s="96" t="s">
        <v>38</v>
      </c>
      <c r="T136" s="99">
        <v>43161</v>
      </c>
      <c r="U136" s="99">
        <v>43435</v>
      </c>
      <c r="V136" s="96" t="s">
        <v>51</v>
      </c>
      <c r="W136" s="96" t="s">
        <v>38</v>
      </c>
      <c r="X136" s="100" t="s">
        <v>40</v>
      </c>
      <c r="Y136" s="100" t="s">
        <v>41</v>
      </c>
      <c r="Z136" s="100" t="s">
        <v>42</v>
      </c>
    </row>
    <row r="137" spans="1:26" ht="49.5" customHeight="1" x14ac:dyDescent="0.2">
      <c r="A137" s="96" t="s">
        <v>337</v>
      </c>
      <c r="B137" s="96" t="s">
        <v>234</v>
      </c>
      <c r="C137" s="96" t="s">
        <v>260</v>
      </c>
      <c r="D137" s="96" t="s">
        <v>338</v>
      </c>
      <c r="E137" s="96" t="s">
        <v>655</v>
      </c>
      <c r="F137" s="97">
        <v>2526154.62</v>
      </c>
      <c r="G137" s="96" t="s">
        <v>35</v>
      </c>
      <c r="H137" s="96" t="s">
        <v>36</v>
      </c>
      <c r="I137" s="96" t="s">
        <v>36</v>
      </c>
      <c r="J137" s="96" t="s">
        <v>36</v>
      </c>
      <c r="K137" s="96" t="s">
        <v>36</v>
      </c>
      <c r="L137" s="96" t="s">
        <v>32</v>
      </c>
      <c r="M137" s="96">
        <v>876</v>
      </c>
      <c r="N137" s="96" t="s">
        <v>37</v>
      </c>
      <c r="O137" s="96">
        <v>71100000000</v>
      </c>
      <c r="P137" s="104" t="s">
        <v>612</v>
      </c>
      <c r="Q137" s="96" t="s">
        <v>60</v>
      </c>
      <c r="R137" s="96" t="s">
        <v>38</v>
      </c>
      <c r="S137" s="96" t="s">
        <v>38</v>
      </c>
      <c r="T137" s="99">
        <v>43191</v>
      </c>
      <c r="U137" s="99">
        <v>43435</v>
      </c>
      <c r="V137" s="96" t="s">
        <v>51</v>
      </c>
      <c r="W137" s="96" t="s">
        <v>38</v>
      </c>
      <c r="X137" s="100" t="s">
        <v>40</v>
      </c>
      <c r="Y137" s="100" t="s">
        <v>41</v>
      </c>
      <c r="Z137" s="100" t="s">
        <v>42</v>
      </c>
    </row>
    <row r="138" spans="1:26" ht="49.5" customHeight="1" x14ac:dyDescent="0.2">
      <c r="A138" s="96" t="s">
        <v>339</v>
      </c>
      <c r="B138" s="96" t="s">
        <v>154</v>
      </c>
      <c r="C138" s="96" t="s">
        <v>154</v>
      </c>
      <c r="D138" s="96" t="s">
        <v>340</v>
      </c>
      <c r="E138" s="96" t="s">
        <v>655</v>
      </c>
      <c r="F138" s="97">
        <v>13255991.380000001</v>
      </c>
      <c r="G138" s="96" t="s">
        <v>35</v>
      </c>
      <c r="H138" s="96" t="s">
        <v>36</v>
      </c>
      <c r="I138" s="96" t="s">
        <v>36</v>
      </c>
      <c r="J138" s="96" t="s">
        <v>36</v>
      </c>
      <c r="K138" s="96" t="s">
        <v>36</v>
      </c>
      <c r="L138" s="96" t="s">
        <v>32</v>
      </c>
      <c r="M138" s="96">
        <v>876</v>
      </c>
      <c r="N138" s="96" t="s">
        <v>37</v>
      </c>
      <c r="O138" s="96">
        <v>71100000000</v>
      </c>
      <c r="P138" s="104" t="s">
        <v>612</v>
      </c>
      <c r="Q138" s="96" t="s">
        <v>60</v>
      </c>
      <c r="R138" s="96" t="s">
        <v>38</v>
      </c>
      <c r="S138" s="96" t="s">
        <v>38</v>
      </c>
      <c r="T138" s="99">
        <v>43191</v>
      </c>
      <c r="U138" s="99">
        <v>43435</v>
      </c>
      <c r="V138" s="96" t="s">
        <v>51</v>
      </c>
      <c r="W138" s="96" t="s">
        <v>38</v>
      </c>
      <c r="X138" s="100" t="s">
        <v>40</v>
      </c>
      <c r="Y138" s="100" t="s">
        <v>41</v>
      </c>
      <c r="Z138" s="100" t="s">
        <v>42</v>
      </c>
    </row>
    <row r="139" spans="1:26" ht="49.5" customHeight="1" x14ac:dyDescent="0.2">
      <c r="A139" s="96" t="s">
        <v>341</v>
      </c>
      <c r="B139" s="96" t="s">
        <v>154</v>
      </c>
      <c r="C139" s="96" t="s">
        <v>154</v>
      </c>
      <c r="D139" s="96" t="s">
        <v>342</v>
      </c>
      <c r="E139" s="96" t="s">
        <v>655</v>
      </c>
      <c r="F139" s="97">
        <v>1850346.06</v>
      </c>
      <c r="G139" s="96" t="s">
        <v>35</v>
      </c>
      <c r="H139" s="96" t="s">
        <v>36</v>
      </c>
      <c r="I139" s="96" t="s">
        <v>36</v>
      </c>
      <c r="J139" s="96" t="s">
        <v>36</v>
      </c>
      <c r="K139" s="96" t="s">
        <v>36</v>
      </c>
      <c r="L139" s="96" t="s">
        <v>32</v>
      </c>
      <c r="M139" s="96">
        <v>876</v>
      </c>
      <c r="N139" s="96" t="s">
        <v>37</v>
      </c>
      <c r="O139" s="96">
        <v>71100000000</v>
      </c>
      <c r="P139" s="104" t="s">
        <v>612</v>
      </c>
      <c r="Q139" s="96" t="s">
        <v>60</v>
      </c>
      <c r="R139" s="96" t="s">
        <v>38</v>
      </c>
      <c r="S139" s="96" t="s">
        <v>38</v>
      </c>
      <c r="T139" s="99">
        <v>43252</v>
      </c>
      <c r="U139" s="99">
        <v>43435</v>
      </c>
      <c r="V139" s="96" t="s">
        <v>51</v>
      </c>
      <c r="W139" s="96" t="s">
        <v>38</v>
      </c>
      <c r="X139" s="100" t="s">
        <v>40</v>
      </c>
      <c r="Y139" s="100" t="s">
        <v>41</v>
      </c>
      <c r="Z139" s="100" t="s">
        <v>42</v>
      </c>
    </row>
    <row r="140" spans="1:26" ht="49.5" customHeight="1" x14ac:dyDescent="0.2">
      <c r="A140" s="96" t="s">
        <v>343</v>
      </c>
      <c r="B140" s="96" t="s">
        <v>154</v>
      </c>
      <c r="C140" s="96" t="s">
        <v>154</v>
      </c>
      <c r="D140" s="96" t="s">
        <v>344</v>
      </c>
      <c r="E140" s="96" t="s">
        <v>655</v>
      </c>
      <c r="F140" s="97">
        <v>1964557.08</v>
      </c>
      <c r="G140" s="96" t="s">
        <v>35</v>
      </c>
      <c r="H140" s="96" t="s">
        <v>36</v>
      </c>
      <c r="I140" s="96" t="s">
        <v>36</v>
      </c>
      <c r="J140" s="96" t="s">
        <v>36</v>
      </c>
      <c r="K140" s="96" t="s">
        <v>36</v>
      </c>
      <c r="L140" s="96" t="s">
        <v>32</v>
      </c>
      <c r="M140" s="96">
        <v>876</v>
      </c>
      <c r="N140" s="96" t="s">
        <v>37</v>
      </c>
      <c r="O140" s="96">
        <v>71100000000</v>
      </c>
      <c r="P140" s="104" t="s">
        <v>612</v>
      </c>
      <c r="Q140" s="96" t="s">
        <v>60</v>
      </c>
      <c r="R140" s="96" t="s">
        <v>38</v>
      </c>
      <c r="S140" s="96" t="s">
        <v>38</v>
      </c>
      <c r="T140" s="99">
        <v>43252</v>
      </c>
      <c r="U140" s="99">
        <v>43435</v>
      </c>
      <c r="V140" s="96" t="s">
        <v>51</v>
      </c>
      <c r="W140" s="96" t="s">
        <v>38</v>
      </c>
      <c r="X140" s="100" t="s">
        <v>40</v>
      </c>
      <c r="Y140" s="100" t="s">
        <v>41</v>
      </c>
      <c r="Z140" s="100" t="s">
        <v>42</v>
      </c>
    </row>
    <row r="141" spans="1:26" ht="49.5" customHeight="1" x14ac:dyDescent="0.2">
      <c r="A141" s="96" t="s">
        <v>345</v>
      </c>
      <c r="B141" s="96" t="s">
        <v>154</v>
      </c>
      <c r="C141" s="96" t="s">
        <v>154</v>
      </c>
      <c r="D141" s="96" t="s">
        <v>346</v>
      </c>
      <c r="E141" s="96" t="s">
        <v>655</v>
      </c>
      <c r="F141" s="97">
        <v>1964557.08</v>
      </c>
      <c r="G141" s="96" t="s">
        <v>35</v>
      </c>
      <c r="H141" s="96" t="s">
        <v>36</v>
      </c>
      <c r="I141" s="96" t="s">
        <v>36</v>
      </c>
      <c r="J141" s="96" t="s">
        <v>36</v>
      </c>
      <c r="K141" s="96" t="s">
        <v>36</v>
      </c>
      <c r="L141" s="96" t="s">
        <v>32</v>
      </c>
      <c r="M141" s="96">
        <v>876</v>
      </c>
      <c r="N141" s="96" t="s">
        <v>37</v>
      </c>
      <c r="O141" s="96">
        <v>71100000000</v>
      </c>
      <c r="P141" s="104" t="s">
        <v>612</v>
      </c>
      <c r="Q141" s="96" t="s">
        <v>60</v>
      </c>
      <c r="R141" s="96" t="s">
        <v>38</v>
      </c>
      <c r="S141" s="96" t="s">
        <v>38</v>
      </c>
      <c r="T141" s="99">
        <v>43252</v>
      </c>
      <c r="U141" s="99">
        <v>43435</v>
      </c>
      <c r="V141" s="96" t="s">
        <v>51</v>
      </c>
      <c r="W141" s="96" t="s">
        <v>38</v>
      </c>
      <c r="X141" s="100" t="s">
        <v>40</v>
      </c>
      <c r="Y141" s="100" t="s">
        <v>41</v>
      </c>
      <c r="Z141" s="100" t="s">
        <v>42</v>
      </c>
    </row>
    <row r="142" spans="1:26" ht="49.5" customHeight="1" x14ac:dyDescent="0.2">
      <c r="A142" s="96" t="s">
        <v>347</v>
      </c>
      <c r="B142" s="96" t="s">
        <v>154</v>
      </c>
      <c r="C142" s="96" t="s">
        <v>154</v>
      </c>
      <c r="D142" s="96" t="s">
        <v>348</v>
      </c>
      <c r="E142" s="96" t="s">
        <v>655</v>
      </c>
      <c r="F142" s="97">
        <v>1894458</v>
      </c>
      <c r="G142" s="96" t="s">
        <v>35</v>
      </c>
      <c r="H142" s="96" t="s">
        <v>36</v>
      </c>
      <c r="I142" s="96" t="s">
        <v>36</v>
      </c>
      <c r="J142" s="96" t="s">
        <v>36</v>
      </c>
      <c r="K142" s="96" t="s">
        <v>36</v>
      </c>
      <c r="L142" s="96" t="s">
        <v>32</v>
      </c>
      <c r="M142" s="96">
        <v>876</v>
      </c>
      <c r="N142" s="96" t="s">
        <v>37</v>
      </c>
      <c r="O142" s="96">
        <v>71100000000</v>
      </c>
      <c r="P142" s="104" t="s">
        <v>612</v>
      </c>
      <c r="Q142" s="96" t="s">
        <v>60</v>
      </c>
      <c r="R142" s="96" t="s">
        <v>38</v>
      </c>
      <c r="S142" s="96" t="s">
        <v>38</v>
      </c>
      <c r="T142" s="99">
        <v>43252</v>
      </c>
      <c r="U142" s="99">
        <v>43435</v>
      </c>
      <c r="V142" s="96" t="s">
        <v>51</v>
      </c>
      <c r="W142" s="96" t="s">
        <v>38</v>
      </c>
      <c r="X142" s="100" t="s">
        <v>40</v>
      </c>
      <c r="Y142" s="100" t="s">
        <v>41</v>
      </c>
      <c r="Z142" s="100" t="s">
        <v>42</v>
      </c>
    </row>
    <row r="143" spans="1:26" ht="49.5" customHeight="1" x14ac:dyDescent="0.2">
      <c r="A143" s="96" t="s">
        <v>349</v>
      </c>
      <c r="B143" s="96" t="s">
        <v>154</v>
      </c>
      <c r="C143" s="96" t="s">
        <v>154</v>
      </c>
      <c r="D143" s="96" t="s">
        <v>350</v>
      </c>
      <c r="E143" s="96" t="s">
        <v>655</v>
      </c>
      <c r="F143" s="97">
        <v>1964557.08</v>
      </c>
      <c r="G143" s="96" t="s">
        <v>35</v>
      </c>
      <c r="H143" s="96" t="s">
        <v>36</v>
      </c>
      <c r="I143" s="96" t="s">
        <v>36</v>
      </c>
      <c r="J143" s="96" t="s">
        <v>36</v>
      </c>
      <c r="K143" s="96" t="s">
        <v>36</v>
      </c>
      <c r="L143" s="96" t="s">
        <v>32</v>
      </c>
      <c r="M143" s="96">
        <v>876</v>
      </c>
      <c r="N143" s="96" t="s">
        <v>37</v>
      </c>
      <c r="O143" s="96">
        <v>71100000000</v>
      </c>
      <c r="P143" s="104" t="s">
        <v>612</v>
      </c>
      <c r="Q143" s="96" t="s">
        <v>60</v>
      </c>
      <c r="R143" s="96" t="s">
        <v>38</v>
      </c>
      <c r="S143" s="96" t="s">
        <v>38</v>
      </c>
      <c r="T143" s="99">
        <v>43252</v>
      </c>
      <c r="U143" s="99">
        <v>43435</v>
      </c>
      <c r="V143" s="96" t="s">
        <v>51</v>
      </c>
      <c r="W143" s="96" t="s">
        <v>38</v>
      </c>
      <c r="X143" s="100" t="s">
        <v>40</v>
      </c>
      <c r="Y143" s="100" t="s">
        <v>41</v>
      </c>
      <c r="Z143" s="100" t="s">
        <v>42</v>
      </c>
    </row>
    <row r="144" spans="1:26" ht="49.5" customHeight="1" x14ac:dyDescent="0.2">
      <c r="A144" s="96" t="s">
        <v>351</v>
      </c>
      <c r="B144" s="96" t="s">
        <v>154</v>
      </c>
      <c r="C144" s="96" t="s">
        <v>154</v>
      </c>
      <c r="D144" s="96" t="s">
        <v>352</v>
      </c>
      <c r="E144" s="96" t="s">
        <v>655</v>
      </c>
      <c r="F144" s="97">
        <v>2081277.96</v>
      </c>
      <c r="G144" s="96" t="s">
        <v>35</v>
      </c>
      <c r="H144" s="96" t="s">
        <v>36</v>
      </c>
      <c r="I144" s="96" t="s">
        <v>36</v>
      </c>
      <c r="J144" s="96" t="s">
        <v>36</v>
      </c>
      <c r="K144" s="96" t="s">
        <v>36</v>
      </c>
      <c r="L144" s="96" t="s">
        <v>32</v>
      </c>
      <c r="M144" s="96">
        <v>876</v>
      </c>
      <c r="N144" s="96" t="s">
        <v>37</v>
      </c>
      <c r="O144" s="96">
        <v>71100000000</v>
      </c>
      <c r="P144" s="104" t="s">
        <v>612</v>
      </c>
      <c r="Q144" s="96" t="s">
        <v>60</v>
      </c>
      <c r="R144" s="96" t="s">
        <v>38</v>
      </c>
      <c r="S144" s="96" t="s">
        <v>38</v>
      </c>
      <c r="T144" s="99">
        <v>43252</v>
      </c>
      <c r="U144" s="99">
        <v>43435</v>
      </c>
      <c r="V144" s="96" t="s">
        <v>51</v>
      </c>
      <c r="W144" s="96" t="s">
        <v>38</v>
      </c>
      <c r="X144" s="100" t="s">
        <v>40</v>
      </c>
      <c r="Y144" s="100" t="s">
        <v>41</v>
      </c>
      <c r="Z144" s="100" t="s">
        <v>42</v>
      </c>
    </row>
    <row r="145" spans="1:26" ht="49.5" customHeight="1" x14ac:dyDescent="0.2">
      <c r="A145" s="96" t="s">
        <v>353</v>
      </c>
      <c r="B145" s="96" t="s">
        <v>57</v>
      </c>
      <c r="C145" s="96" t="s">
        <v>58</v>
      </c>
      <c r="D145" s="96" t="s">
        <v>354</v>
      </c>
      <c r="E145" s="96" t="s">
        <v>655</v>
      </c>
      <c r="F145" s="97">
        <v>153000</v>
      </c>
      <c r="G145" s="96" t="s">
        <v>35</v>
      </c>
      <c r="H145" s="96" t="s">
        <v>36</v>
      </c>
      <c r="I145" s="96" t="s">
        <v>36</v>
      </c>
      <c r="J145" s="96" t="s">
        <v>36</v>
      </c>
      <c r="K145" s="96" t="s">
        <v>36</v>
      </c>
      <c r="L145" s="96" t="s">
        <v>56</v>
      </c>
      <c r="M145" s="96">
        <v>796</v>
      </c>
      <c r="N145" s="96" t="s">
        <v>114</v>
      </c>
      <c r="O145" s="96">
        <v>71100000000</v>
      </c>
      <c r="P145" s="104" t="s">
        <v>612</v>
      </c>
      <c r="Q145" s="96" t="s">
        <v>60</v>
      </c>
      <c r="R145" s="96" t="s">
        <v>38</v>
      </c>
      <c r="S145" s="96" t="s">
        <v>38</v>
      </c>
      <c r="T145" s="99">
        <v>43344</v>
      </c>
      <c r="U145" s="99">
        <v>43435</v>
      </c>
      <c r="V145" s="96" t="s">
        <v>61</v>
      </c>
      <c r="W145" s="96" t="s">
        <v>60</v>
      </c>
      <c r="X145" s="100" t="s">
        <v>40</v>
      </c>
      <c r="Y145" s="100" t="s">
        <v>41</v>
      </c>
      <c r="Z145" s="100" t="s">
        <v>42</v>
      </c>
    </row>
    <row r="146" spans="1:26" ht="49.5" hidden="1" customHeight="1" x14ac:dyDescent="0.2">
      <c r="A146" s="96" t="s">
        <v>355</v>
      </c>
      <c r="B146" s="96" t="s">
        <v>356</v>
      </c>
      <c r="C146" s="96" t="s">
        <v>357</v>
      </c>
      <c r="D146" s="96" t="s">
        <v>358</v>
      </c>
      <c r="E146" s="96" t="s">
        <v>655</v>
      </c>
      <c r="F146" s="97">
        <v>640000</v>
      </c>
      <c r="G146" s="96" t="s">
        <v>35</v>
      </c>
      <c r="H146" s="96" t="s">
        <v>36</v>
      </c>
      <c r="I146" s="96" t="s">
        <v>36</v>
      </c>
      <c r="J146" s="96" t="s">
        <v>36</v>
      </c>
      <c r="K146" s="96" t="s">
        <v>36</v>
      </c>
      <c r="L146" s="96" t="s">
        <v>115</v>
      </c>
      <c r="M146" s="96">
        <v>796</v>
      </c>
      <c r="N146" s="96" t="s">
        <v>114</v>
      </c>
      <c r="O146" s="96">
        <v>71100000000</v>
      </c>
      <c r="P146" s="104" t="s">
        <v>612</v>
      </c>
      <c r="Q146" s="96" t="s">
        <v>38</v>
      </c>
      <c r="R146" s="96" t="s">
        <v>38</v>
      </c>
      <c r="S146" s="96" t="s">
        <v>38</v>
      </c>
      <c r="T146" s="99">
        <v>43344</v>
      </c>
      <c r="U146" s="99">
        <v>43435</v>
      </c>
      <c r="V146" s="96" t="s">
        <v>61</v>
      </c>
      <c r="W146" s="96" t="s">
        <v>60</v>
      </c>
      <c r="X146" s="100" t="s">
        <v>40</v>
      </c>
      <c r="Y146" s="100" t="s">
        <v>41</v>
      </c>
      <c r="Z146" s="100" t="s">
        <v>42</v>
      </c>
    </row>
    <row r="147" spans="1:26" ht="49.5" hidden="1" customHeight="1" x14ac:dyDescent="0.2">
      <c r="A147" s="96" t="s">
        <v>359</v>
      </c>
      <c r="B147" s="96" t="s">
        <v>187</v>
      </c>
      <c r="C147" s="96" t="s">
        <v>187</v>
      </c>
      <c r="D147" s="96" t="s">
        <v>360</v>
      </c>
      <c r="E147" s="96" t="s">
        <v>655</v>
      </c>
      <c r="F147" s="97">
        <v>1475000</v>
      </c>
      <c r="G147" s="96" t="s">
        <v>35</v>
      </c>
      <c r="H147" s="96" t="s">
        <v>36</v>
      </c>
      <c r="I147" s="96" t="s">
        <v>36</v>
      </c>
      <c r="J147" s="96" t="s">
        <v>36</v>
      </c>
      <c r="K147" s="96" t="s">
        <v>36</v>
      </c>
      <c r="L147" s="96" t="s">
        <v>32</v>
      </c>
      <c r="M147" s="96">
        <v>876</v>
      </c>
      <c r="N147" s="96" t="s">
        <v>37</v>
      </c>
      <c r="O147" s="96">
        <v>71100000000</v>
      </c>
      <c r="P147" s="104" t="s">
        <v>612</v>
      </c>
      <c r="Q147" s="96" t="s">
        <v>38</v>
      </c>
      <c r="R147" s="96" t="s">
        <v>38</v>
      </c>
      <c r="S147" s="96" t="s">
        <v>38</v>
      </c>
      <c r="T147" s="99">
        <v>43221</v>
      </c>
      <c r="U147" s="99">
        <v>43435</v>
      </c>
      <c r="V147" s="96" t="s">
        <v>51</v>
      </c>
      <c r="W147" s="96" t="s">
        <v>60</v>
      </c>
      <c r="X147" s="100" t="s">
        <v>40</v>
      </c>
      <c r="Y147" s="100" t="s">
        <v>41</v>
      </c>
      <c r="Z147" s="100" t="s">
        <v>42</v>
      </c>
    </row>
    <row r="148" spans="1:26" ht="49.5" hidden="1" customHeight="1" x14ac:dyDescent="0.2">
      <c r="A148" s="96" t="s">
        <v>361</v>
      </c>
      <c r="B148" s="96" t="s">
        <v>187</v>
      </c>
      <c r="C148" s="96" t="s">
        <v>187</v>
      </c>
      <c r="D148" s="96" t="s">
        <v>362</v>
      </c>
      <c r="E148" s="96" t="s">
        <v>655</v>
      </c>
      <c r="F148" s="97">
        <v>3241363</v>
      </c>
      <c r="G148" s="96" t="s">
        <v>35</v>
      </c>
      <c r="H148" s="96" t="s">
        <v>36</v>
      </c>
      <c r="I148" s="96" t="s">
        <v>36</v>
      </c>
      <c r="J148" s="96" t="s">
        <v>36</v>
      </c>
      <c r="K148" s="96" t="s">
        <v>36</v>
      </c>
      <c r="L148" s="96" t="s">
        <v>32</v>
      </c>
      <c r="M148" s="96">
        <v>876</v>
      </c>
      <c r="N148" s="96" t="s">
        <v>37</v>
      </c>
      <c r="O148" s="96">
        <v>71100000000</v>
      </c>
      <c r="P148" s="104" t="s">
        <v>612</v>
      </c>
      <c r="Q148" s="96" t="s">
        <v>38</v>
      </c>
      <c r="R148" s="96" t="s">
        <v>38</v>
      </c>
      <c r="S148" s="96" t="s">
        <v>38</v>
      </c>
      <c r="T148" s="99">
        <v>43221</v>
      </c>
      <c r="U148" s="99">
        <v>43435</v>
      </c>
      <c r="V148" s="96" t="s">
        <v>51</v>
      </c>
      <c r="W148" s="96" t="s">
        <v>60</v>
      </c>
      <c r="X148" s="100" t="s">
        <v>40</v>
      </c>
      <c r="Y148" s="100" t="s">
        <v>41</v>
      </c>
      <c r="Z148" s="100" t="s">
        <v>42</v>
      </c>
    </row>
    <row r="149" spans="1:26" ht="49.5" hidden="1" customHeight="1" x14ac:dyDescent="0.2">
      <c r="A149" s="96" t="s">
        <v>363</v>
      </c>
      <c r="B149" s="96" t="s">
        <v>364</v>
      </c>
      <c r="C149" s="96" t="s">
        <v>364</v>
      </c>
      <c r="D149" s="96" t="s">
        <v>365</v>
      </c>
      <c r="E149" s="96" t="s">
        <v>655</v>
      </c>
      <c r="F149" s="97">
        <v>200600</v>
      </c>
      <c r="G149" s="96" t="s">
        <v>35</v>
      </c>
      <c r="H149" s="96" t="s">
        <v>36</v>
      </c>
      <c r="I149" s="96" t="s">
        <v>36</v>
      </c>
      <c r="J149" s="96" t="s">
        <v>36</v>
      </c>
      <c r="K149" s="96" t="s">
        <v>36</v>
      </c>
      <c r="L149" s="96" t="s">
        <v>32</v>
      </c>
      <c r="M149" s="96">
        <v>796</v>
      </c>
      <c r="N149" s="96" t="s">
        <v>114</v>
      </c>
      <c r="O149" s="96">
        <v>71100000000</v>
      </c>
      <c r="P149" s="104" t="s">
        <v>612</v>
      </c>
      <c r="Q149" s="96" t="s">
        <v>38</v>
      </c>
      <c r="R149" s="96" t="s">
        <v>38</v>
      </c>
      <c r="S149" s="96" t="s">
        <v>38</v>
      </c>
      <c r="T149" s="99">
        <v>43282</v>
      </c>
      <c r="U149" s="99">
        <v>43435</v>
      </c>
      <c r="V149" s="96" t="s">
        <v>61</v>
      </c>
      <c r="W149" s="96" t="s">
        <v>60</v>
      </c>
      <c r="X149" s="100" t="s">
        <v>40</v>
      </c>
      <c r="Y149" s="100" t="s">
        <v>41</v>
      </c>
      <c r="Z149" s="100" t="s">
        <v>42</v>
      </c>
    </row>
    <row r="150" spans="1:26" ht="49.5" customHeight="1" x14ac:dyDescent="0.2">
      <c r="A150" s="96" t="s">
        <v>367</v>
      </c>
      <c r="B150" s="96" t="s">
        <v>57</v>
      </c>
      <c r="C150" s="96" t="s">
        <v>57</v>
      </c>
      <c r="D150" s="96" t="s">
        <v>368</v>
      </c>
      <c r="E150" s="96" t="s">
        <v>655</v>
      </c>
      <c r="F150" s="97">
        <v>177000</v>
      </c>
      <c r="G150" s="96" t="s">
        <v>35</v>
      </c>
      <c r="H150" s="96" t="s">
        <v>36</v>
      </c>
      <c r="I150" s="96" t="s">
        <v>36</v>
      </c>
      <c r="J150" s="96" t="s">
        <v>36</v>
      </c>
      <c r="K150" s="96" t="s">
        <v>36</v>
      </c>
      <c r="L150" s="96" t="s">
        <v>32</v>
      </c>
      <c r="M150" s="96">
        <v>796</v>
      </c>
      <c r="N150" s="96" t="s">
        <v>114</v>
      </c>
      <c r="O150" s="96">
        <v>71100000000</v>
      </c>
      <c r="P150" s="104" t="s">
        <v>612</v>
      </c>
      <c r="Q150" s="96" t="s">
        <v>60</v>
      </c>
      <c r="R150" s="96" t="s">
        <v>38</v>
      </c>
      <c r="S150" s="96" t="s">
        <v>38</v>
      </c>
      <c r="T150" s="99">
        <v>43282</v>
      </c>
      <c r="U150" s="99">
        <v>43435</v>
      </c>
      <c r="V150" s="96" t="s">
        <v>61</v>
      </c>
      <c r="W150" s="96" t="s">
        <v>60</v>
      </c>
      <c r="X150" s="100" t="s">
        <v>40</v>
      </c>
      <c r="Y150" s="100" t="s">
        <v>41</v>
      </c>
      <c r="Z150" s="100" t="s">
        <v>42</v>
      </c>
    </row>
    <row r="151" spans="1:26" ht="49.5" customHeight="1" x14ac:dyDescent="0.2">
      <c r="A151" s="96" t="s">
        <v>369</v>
      </c>
      <c r="B151" s="96" t="s">
        <v>154</v>
      </c>
      <c r="C151" s="96" t="s">
        <v>155</v>
      </c>
      <c r="D151" s="96" t="s">
        <v>370</v>
      </c>
      <c r="E151" s="96" t="s">
        <v>655</v>
      </c>
      <c r="F151" s="97">
        <v>118700</v>
      </c>
      <c r="G151" s="96" t="s">
        <v>35</v>
      </c>
      <c r="H151" s="96" t="s">
        <v>36</v>
      </c>
      <c r="I151" s="96" t="s">
        <v>36</v>
      </c>
      <c r="J151" s="96" t="s">
        <v>36</v>
      </c>
      <c r="K151" s="96" t="s">
        <v>36</v>
      </c>
      <c r="L151" s="96" t="s">
        <v>32</v>
      </c>
      <c r="M151" s="96">
        <v>876</v>
      </c>
      <c r="N151" s="96" t="s">
        <v>37</v>
      </c>
      <c r="O151" s="96">
        <v>71100000000</v>
      </c>
      <c r="P151" s="104" t="s">
        <v>612</v>
      </c>
      <c r="Q151" s="96" t="s">
        <v>60</v>
      </c>
      <c r="R151" s="96" t="s">
        <v>38</v>
      </c>
      <c r="S151" s="96" t="s">
        <v>38</v>
      </c>
      <c r="T151" s="99">
        <v>43344</v>
      </c>
      <c r="U151" s="99">
        <v>43435</v>
      </c>
      <c r="V151" s="96" t="s">
        <v>51</v>
      </c>
      <c r="W151" s="96" t="s">
        <v>60</v>
      </c>
      <c r="X151" s="100" t="s">
        <v>40</v>
      </c>
      <c r="Y151" s="100" t="s">
        <v>41</v>
      </c>
      <c r="Z151" s="100" t="s">
        <v>42</v>
      </c>
    </row>
    <row r="152" spans="1:26" ht="49.5" hidden="1" customHeight="1" x14ac:dyDescent="0.2">
      <c r="A152" s="96" t="s">
        <v>371</v>
      </c>
      <c r="B152" s="96" t="s">
        <v>187</v>
      </c>
      <c r="C152" s="96" t="s">
        <v>187</v>
      </c>
      <c r="D152" s="96" t="s">
        <v>372</v>
      </c>
      <c r="E152" s="96" t="s">
        <v>655</v>
      </c>
      <c r="F152" s="97">
        <v>150000</v>
      </c>
      <c r="G152" s="96" t="s">
        <v>35</v>
      </c>
      <c r="H152" s="96" t="s">
        <v>36</v>
      </c>
      <c r="I152" s="96" t="s">
        <v>36</v>
      </c>
      <c r="J152" s="96" t="s">
        <v>36</v>
      </c>
      <c r="K152" s="96" t="s">
        <v>36</v>
      </c>
      <c r="L152" s="96" t="s">
        <v>32</v>
      </c>
      <c r="M152" s="96">
        <v>876</v>
      </c>
      <c r="N152" s="96" t="s">
        <v>37</v>
      </c>
      <c r="O152" s="96">
        <v>71100000000</v>
      </c>
      <c r="P152" s="104" t="s">
        <v>612</v>
      </c>
      <c r="Q152" s="96" t="s">
        <v>38</v>
      </c>
      <c r="R152" s="96" t="s">
        <v>38</v>
      </c>
      <c r="S152" s="96" t="s">
        <v>38</v>
      </c>
      <c r="T152" s="99">
        <v>43374</v>
      </c>
      <c r="U152" s="99">
        <v>43525</v>
      </c>
      <c r="V152" s="96" t="s">
        <v>51</v>
      </c>
      <c r="W152" s="96" t="s">
        <v>60</v>
      </c>
      <c r="X152" s="100" t="s">
        <v>40</v>
      </c>
      <c r="Y152" s="100" t="s">
        <v>41</v>
      </c>
      <c r="Z152" s="100" t="s">
        <v>42</v>
      </c>
    </row>
    <row r="153" spans="1:26" ht="49.5" hidden="1" customHeight="1" x14ac:dyDescent="0.2">
      <c r="A153" s="96" t="s">
        <v>373</v>
      </c>
      <c r="B153" s="96" t="s">
        <v>374</v>
      </c>
      <c r="C153" s="96" t="s">
        <v>375</v>
      </c>
      <c r="D153" s="96" t="s">
        <v>376</v>
      </c>
      <c r="E153" s="96" t="s">
        <v>655</v>
      </c>
      <c r="F153" s="97">
        <v>2200000</v>
      </c>
      <c r="G153" s="96" t="s">
        <v>35</v>
      </c>
      <c r="H153" s="96" t="s">
        <v>36</v>
      </c>
      <c r="I153" s="96" t="s">
        <v>36</v>
      </c>
      <c r="J153" s="96" t="s">
        <v>36</v>
      </c>
      <c r="K153" s="96" t="s">
        <v>36</v>
      </c>
      <c r="L153" s="96" t="s">
        <v>32</v>
      </c>
      <c r="M153" s="96">
        <v>876</v>
      </c>
      <c r="N153" s="96" t="s">
        <v>37</v>
      </c>
      <c r="O153" s="96">
        <v>71100000000</v>
      </c>
      <c r="P153" s="104" t="s">
        <v>612</v>
      </c>
      <c r="Q153" s="96" t="s">
        <v>38</v>
      </c>
      <c r="R153" s="96" t="s">
        <v>38</v>
      </c>
      <c r="S153" s="96" t="s">
        <v>38</v>
      </c>
      <c r="T153" s="99">
        <v>43374</v>
      </c>
      <c r="U153" s="99">
        <v>43800</v>
      </c>
      <c r="V153" s="96" t="s">
        <v>51</v>
      </c>
      <c r="W153" s="96" t="s">
        <v>60</v>
      </c>
      <c r="X153" s="100" t="s">
        <v>40</v>
      </c>
      <c r="Y153" s="100" t="s">
        <v>41</v>
      </c>
      <c r="Z153" s="100" t="s">
        <v>42</v>
      </c>
    </row>
    <row r="154" spans="1:26" ht="49.5" hidden="1" customHeight="1" x14ac:dyDescent="0.2">
      <c r="A154" s="96" t="s">
        <v>377</v>
      </c>
      <c r="B154" s="96" t="s">
        <v>356</v>
      </c>
      <c r="C154" s="96" t="s">
        <v>378</v>
      </c>
      <c r="D154" s="96" t="s">
        <v>379</v>
      </c>
      <c r="E154" s="96" t="s">
        <v>655</v>
      </c>
      <c r="F154" s="97">
        <v>277000</v>
      </c>
      <c r="G154" s="96" t="s">
        <v>35</v>
      </c>
      <c r="H154" s="96" t="s">
        <v>36</v>
      </c>
      <c r="I154" s="96" t="s">
        <v>36</v>
      </c>
      <c r="J154" s="96" t="s">
        <v>36</v>
      </c>
      <c r="K154" s="96" t="s">
        <v>36</v>
      </c>
      <c r="L154" s="96" t="s">
        <v>32</v>
      </c>
      <c r="M154" s="96">
        <v>876</v>
      </c>
      <c r="N154" s="96" t="s">
        <v>37</v>
      </c>
      <c r="O154" s="96">
        <v>71100000000</v>
      </c>
      <c r="P154" s="104" t="s">
        <v>612</v>
      </c>
      <c r="Q154" s="96" t="s">
        <v>38</v>
      </c>
      <c r="R154" s="96" t="s">
        <v>38</v>
      </c>
      <c r="S154" s="96" t="s">
        <v>38</v>
      </c>
      <c r="T154" s="99">
        <v>43405</v>
      </c>
      <c r="U154" s="99">
        <v>43800</v>
      </c>
      <c r="V154" s="96" t="s">
        <v>61</v>
      </c>
      <c r="W154" s="96" t="s">
        <v>60</v>
      </c>
      <c r="X154" s="100" t="s">
        <v>40</v>
      </c>
      <c r="Y154" s="100" t="s">
        <v>41</v>
      </c>
      <c r="Z154" s="100" t="s">
        <v>42</v>
      </c>
    </row>
    <row r="155" spans="1:26" ht="62.25" hidden="1" customHeight="1" x14ac:dyDescent="0.2">
      <c r="A155" s="96" t="s">
        <v>380</v>
      </c>
      <c r="B155" s="96" t="s">
        <v>53</v>
      </c>
      <c r="C155" s="96" t="s">
        <v>381</v>
      </c>
      <c r="D155" s="96" t="s">
        <v>382</v>
      </c>
      <c r="E155" s="96" t="s">
        <v>655</v>
      </c>
      <c r="F155" s="97">
        <v>671900</v>
      </c>
      <c r="G155" s="96" t="s">
        <v>35</v>
      </c>
      <c r="H155" s="96" t="s">
        <v>36</v>
      </c>
      <c r="I155" s="96" t="s">
        <v>36</v>
      </c>
      <c r="J155" s="96" t="s">
        <v>36</v>
      </c>
      <c r="K155" s="96" t="s">
        <v>36</v>
      </c>
      <c r="L155" s="96" t="s">
        <v>32</v>
      </c>
      <c r="M155" s="96">
        <v>876</v>
      </c>
      <c r="N155" s="96" t="s">
        <v>37</v>
      </c>
      <c r="O155" s="96">
        <v>71100000000</v>
      </c>
      <c r="P155" s="104" t="s">
        <v>612</v>
      </c>
      <c r="Q155" s="96" t="s">
        <v>38</v>
      </c>
      <c r="R155" s="96" t="s">
        <v>38</v>
      </c>
      <c r="S155" s="96" t="s">
        <v>38</v>
      </c>
      <c r="T155" s="99">
        <v>43435</v>
      </c>
      <c r="U155" s="99">
        <v>43800</v>
      </c>
      <c r="V155" s="96" t="s">
        <v>39</v>
      </c>
      <c r="W155" s="96" t="s">
        <v>38</v>
      </c>
      <c r="X155" s="100" t="s">
        <v>40</v>
      </c>
      <c r="Y155" s="100" t="s">
        <v>41</v>
      </c>
      <c r="Z155" s="100" t="s">
        <v>42</v>
      </c>
    </row>
    <row r="156" spans="1:26" ht="49.5" hidden="1" customHeight="1" x14ac:dyDescent="0.2">
      <c r="A156" s="96" t="s">
        <v>383</v>
      </c>
      <c r="B156" s="96" t="s">
        <v>384</v>
      </c>
      <c r="C156" s="96" t="s">
        <v>384</v>
      </c>
      <c r="D156" s="96" t="s">
        <v>385</v>
      </c>
      <c r="E156" s="96" t="s">
        <v>655</v>
      </c>
      <c r="F156" s="97">
        <v>2817000</v>
      </c>
      <c r="G156" s="96" t="s">
        <v>35</v>
      </c>
      <c r="H156" s="96" t="s">
        <v>36</v>
      </c>
      <c r="I156" s="96" t="s">
        <v>36</v>
      </c>
      <c r="J156" s="96" t="s">
        <v>36</v>
      </c>
      <c r="K156" s="96" t="s">
        <v>36</v>
      </c>
      <c r="L156" s="96" t="s">
        <v>32</v>
      </c>
      <c r="M156" s="96">
        <v>876</v>
      </c>
      <c r="N156" s="96" t="s">
        <v>37</v>
      </c>
      <c r="O156" s="96">
        <v>71100000000</v>
      </c>
      <c r="P156" s="104" t="s">
        <v>612</v>
      </c>
      <c r="Q156" s="96" t="s">
        <v>38</v>
      </c>
      <c r="R156" s="96" t="s">
        <v>38</v>
      </c>
      <c r="S156" s="96" t="s">
        <v>38</v>
      </c>
      <c r="T156" s="99">
        <v>43374</v>
      </c>
      <c r="U156" s="99">
        <v>43800</v>
      </c>
      <c r="V156" s="96" t="s">
        <v>81</v>
      </c>
      <c r="W156" s="96" t="s">
        <v>60</v>
      </c>
      <c r="X156" s="100" t="s">
        <v>40</v>
      </c>
      <c r="Y156" s="100" t="s">
        <v>41</v>
      </c>
      <c r="Z156" s="100" t="s">
        <v>42</v>
      </c>
    </row>
    <row r="157" spans="1:26" ht="49.5" customHeight="1" x14ac:dyDescent="0.2">
      <c r="A157" s="96" t="s">
        <v>386</v>
      </c>
      <c r="B157" s="96" t="s">
        <v>387</v>
      </c>
      <c r="C157" s="96" t="s">
        <v>387</v>
      </c>
      <c r="D157" s="96" t="s">
        <v>388</v>
      </c>
      <c r="E157" s="96" t="s">
        <v>655</v>
      </c>
      <c r="F157" s="97">
        <v>377600</v>
      </c>
      <c r="G157" s="96" t="s">
        <v>35</v>
      </c>
      <c r="H157" s="96" t="s">
        <v>36</v>
      </c>
      <c r="I157" s="96" t="s">
        <v>36</v>
      </c>
      <c r="J157" s="96" t="s">
        <v>36</v>
      </c>
      <c r="K157" s="96" t="s">
        <v>36</v>
      </c>
      <c r="L157" s="96" t="s">
        <v>389</v>
      </c>
      <c r="M157" s="96">
        <v>796</v>
      </c>
      <c r="N157" s="96" t="s">
        <v>114</v>
      </c>
      <c r="O157" s="96">
        <v>71100000000</v>
      </c>
      <c r="P157" s="104" t="s">
        <v>612</v>
      </c>
      <c r="Q157" s="96" t="s">
        <v>60</v>
      </c>
      <c r="R157" s="96" t="s">
        <v>38</v>
      </c>
      <c r="S157" s="96" t="s">
        <v>38</v>
      </c>
      <c r="T157" s="99">
        <v>43374</v>
      </c>
      <c r="U157" s="99">
        <v>43435</v>
      </c>
      <c r="V157" s="96" t="s">
        <v>106</v>
      </c>
      <c r="W157" s="96" t="s">
        <v>60</v>
      </c>
      <c r="X157" s="100" t="s">
        <v>40</v>
      </c>
      <c r="Y157" s="100" t="s">
        <v>41</v>
      </c>
      <c r="Z157" s="100" t="s">
        <v>42</v>
      </c>
    </row>
    <row r="158" spans="1:26" ht="49.5" customHeight="1" x14ac:dyDescent="0.2">
      <c r="A158" s="96" t="s">
        <v>390</v>
      </c>
      <c r="B158" s="96" t="s">
        <v>391</v>
      </c>
      <c r="C158" s="96" t="s">
        <v>392</v>
      </c>
      <c r="D158" s="96" t="s">
        <v>393</v>
      </c>
      <c r="E158" s="96" t="s">
        <v>655</v>
      </c>
      <c r="F158" s="97">
        <v>480000</v>
      </c>
      <c r="G158" s="96" t="s">
        <v>35</v>
      </c>
      <c r="H158" s="96" t="s">
        <v>36</v>
      </c>
      <c r="I158" s="96" t="s">
        <v>36</v>
      </c>
      <c r="J158" s="96" t="s">
        <v>36</v>
      </c>
      <c r="K158" s="96" t="s">
        <v>36</v>
      </c>
      <c r="L158" s="96" t="s">
        <v>32</v>
      </c>
      <c r="M158" s="96">
        <v>876</v>
      </c>
      <c r="N158" s="96" t="s">
        <v>37</v>
      </c>
      <c r="O158" s="96">
        <v>71100000000</v>
      </c>
      <c r="P158" s="104" t="s">
        <v>612</v>
      </c>
      <c r="Q158" s="98" t="s">
        <v>610</v>
      </c>
      <c r="R158" s="96" t="s">
        <v>38</v>
      </c>
      <c r="S158" s="96" t="s">
        <v>38</v>
      </c>
      <c r="T158" s="99">
        <v>43405</v>
      </c>
      <c r="U158" s="99">
        <v>43800</v>
      </c>
      <c r="V158" s="96" t="s">
        <v>61</v>
      </c>
      <c r="W158" s="96" t="s">
        <v>60</v>
      </c>
      <c r="X158" s="100" t="s">
        <v>40</v>
      </c>
      <c r="Y158" s="100" t="s">
        <v>41</v>
      </c>
      <c r="Z158" s="100" t="s">
        <v>42</v>
      </c>
    </row>
    <row r="159" spans="1:26" ht="49.5" hidden="1" customHeight="1" x14ac:dyDescent="0.2">
      <c r="A159" s="96" t="s">
        <v>394</v>
      </c>
      <c r="B159" s="96" t="s">
        <v>200</v>
      </c>
      <c r="C159" s="96" t="s">
        <v>201</v>
      </c>
      <c r="D159" s="96" t="s">
        <v>395</v>
      </c>
      <c r="E159" s="96" t="s">
        <v>655</v>
      </c>
      <c r="F159" s="97">
        <v>1702000</v>
      </c>
      <c r="G159" s="96" t="s">
        <v>35</v>
      </c>
      <c r="H159" s="96" t="s">
        <v>36</v>
      </c>
      <c r="I159" s="96" t="s">
        <v>36</v>
      </c>
      <c r="J159" s="96" t="s">
        <v>36</v>
      </c>
      <c r="K159" s="96" t="s">
        <v>36</v>
      </c>
      <c r="L159" s="96" t="s">
        <v>32</v>
      </c>
      <c r="M159" s="96">
        <v>876</v>
      </c>
      <c r="N159" s="96" t="s">
        <v>37</v>
      </c>
      <c r="O159" s="96">
        <v>71100000000</v>
      </c>
      <c r="P159" s="104" t="s">
        <v>612</v>
      </c>
      <c r="Q159" s="96" t="s">
        <v>38</v>
      </c>
      <c r="R159" s="96" t="s">
        <v>38</v>
      </c>
      <c r="S159" s="96" t="s">
        <v>38</v>
      </c>
      <c r="T159" s="99">
        <v>43405</v>
      </c>
      <c r="U159" s="99">
        <v>43800</v>
      </c>
      <c r="V159" s="96" t="s">
        <v>61</v>
      </c>
      <c r="W159" s="96" t="s">
        <v>60</v>
      </c>
      <c r="X159" s="100" t="s">
        <v>40</v>
      </c>
      <c r="Y159" s="100" t="s">
        <v>41</v>
      </c>
      <c r="Z159" s="100" t="s">
        <v>42</v>
      </c>
    </row>
    <row r="160" spans="1:26" ht="49.5" hidden="1" customHeight="1" x14ac:dyDescent="0.2">
      <c r="A160" s="96" t="s">
        <v>396</v>
      </c>
      <c r="B160" s="96" t="s">
        <v>397</v>
      </c>
      <c r="C160" s="96" t="s">
        <v>398</v>
      </c>
      <c r="D160" s="96" t="s">
        <v>399</v>
      </c>
      <c r="E160" s="96" t="s">
        <v>655</v>
      </c>
      <c r="F160" s="97">
        <v>10708500</v>
      </c>
      <c r="G160" s="96" t="s">
        <v>35</v>
      </c>
      <c r="H160" s="96" t="s">
        <v>36</v>
      </c>
      <c r="I160" s="96" t="s">
        <v>36</v>
      </c>
      <c r="J160" s="96" t="s">
        <v>36</v>
      </c>
      <c r="K160" s="96" t="s">
        <v>36</v>
      </c>
      <c r="L160" s="96" t="s">
        <v>400</v>
      </c>
      <c r="M160" s="96">
        <v>112</v>
      </c>
      <c r="N160" s="96" t="s">
        <v>401</v>
      </c>
      <c r="O160" s="96">
        <v>71100000000</v>
      </c>
      <c r="P160" s="104" t="s">
        <v>612</v>
      </c>
      <c r="Q160" s="96" t="s">
        <v>38</v>
      </c>
      <c r="R160" s="96" t="s">
        <v>38</v>
      </c>
      <c r="S160" s="96" t="s">
        <v>38</v>
      </c>
      <c r="T160" s="99">
        <v>43405</v>
      </c>
      <c r="U160" s="99">
        <v>43800</v>
      </c>
      <c r="V160" s="96" t="s">
        <v>106</v>
      </c>
      <c r="W160" s="96" t="s">
        <v>60</v>
      </c>
      <c r="X160" s="100" t="s">
        <v>40</v>
      </c>
      <c r="Y160" s="100" t="s">
        <v>41</v>
      </c>
      <c r="Z160" s="100" t="s">
        <v>42</v>
      </c>
    </row>
    <row r="161" spans="1:26" ht="49.5" customHeight="1" x14ac:dyDescent="0.2">
      <c r="A161" s="96" t="s">
        <v>402</v>
      </c>
      <c r="B161" s="96" t="s">
        <v>403</v>
      </c>
      <c r="C161" s="96" t="s">
        <v>403</v>
      </c>
      <c r="D161" s="96" t="s">
        <v>404</v>
      </c>
      <c r="E161" s="96" t="s">
        <v>655</v>
      </c>
      <c r="F161" s="97">
        <v>32738000</v>
      </c>
      <c r="G161" s="96" t="s">
        <v>35</v>
      </c>
      <c r="H161" s="96" t="s">
        <v>36</v>
      </c>
      <c r="I161" s="96" t="s">
        <v>36</v>
      </c>
      <c r="J161" s="96" t="s">
        <v>36</v>
      </c>
      <c r="K161" s="96" t="s">
        <v>36</v>
      </c>
      <c r="L161" s="96" t="s">
        <v>32</v>
      </c>
      <c r="M161" s="96">
        <v>876</v>
      </c>
      <c r="N161" s="96" t="s">
        <v>37</v>
      </c>
      <c r="O161" s="96">
        <v>71100000000</v>
      </c>
      <c r="P161" s="104" t="s">
        <v>612</v>
      </c>
      <c r="Q161" s="96" t="s">
        <v>60</v>
      </c>
      <c r="R161" s="96" t="s">
        <v>38</v>
      </c>
      <c r="S161" s="96" t="s">
        <v>38</v>
      </c>
      <c r="T161" s="99">
        <v>43374</v>
      </c>
      <c r="U161" s="99">
        <v>44166</v>
      </c>
      <c r="V161" s="96" t="s">
        <v>51</v>
      </c>
      <c r="W161" s="96" t="s">
        <v>38</v>
      </c>
      <c r="X161" s="100" t="s">
        <v>40</v>
      </c>
      <c r="Y161" s="100" t="s">
        <v>41</v>
      </c>
      <c r="Z161" s="100" t="s">
        <v>42</v>
      </c>
    </row>
    <row r="162" spans="1:26" ht="49.5" hidden="1" customHeight="1" x14ac:dyDescent="0.2">
      <c r="A162" s="96" t="s">
        <v>405</v>
      </c>
      <c r="B162" s="96" t="s">
        <v>406</v>
      </c>
      <c r="C162" s="96" t="s">
        <v>407</v>
      </c>
      <c r="D162" s="96" t="s">
        <v>408</v>
      </c>
      <c r="E162" s="96" t="s">
        <v>655</v>
      </c>
      <c r="F162" s="97">
        <v>1651000</v>
      </c>
      <c r="G162" s="96" t="s">
        <v>35</v>
      </c>
      <c r="H162" s="96" t="s">
        <v>36</v>
      </c>
      <c r="I162" s="96" t="s">
        <v>36</v>
      </c>
      <c r="J162" s="96" t="s">
        <v>36</v>
      </c>
      <c r="K162" s="96" t="s">
        <v>36</v>
      </c>
      <c r="L162" s="96" t="s">
        <v>32</v>
      </c>
      <c r="M162" s="96">
        <v>876</v>
      </c>
      <c r="N162" s="96" t="s">
        <v>37</v>
      </c>
      <c r="O162" s="96">
        <v>71100000000</v>
      </c>
      <c r="P162" s="104" t="s">
        <v>612</v>
      </c>
      <c r="Q162" s="96" t="s">
        <v>38</v>
      </c>
      <c r="R162" s="96" t="s">
        <v>38</v>
      </c>
      <c r="S162" s="96" t="s">
        <v>38</v>
      </c>
      <c r="T162" s="99">
        <v>43405</v>
      </c>
      <c r="U162" s="99">
        <v>43800</v>
      </c>
      <c r="V162" s="96" t="s">
        <v>106</v>
      </c>
      <c r="W162" s="96" t="s">
        <v>38</v>
      </c>
      <c r="X162" s="100" t="s">
        <v>40</v>
      </c>
      <c r="Y162" s="100" t="s">
        <v>41</v>
      </c>
      <c r="Z162" s="100" t="s">
        <v>42</v>
      </c>
    </row>
    <row r="163" spans="1:26" ht="49.5" hidden="1" customHeight="1" x14ac:dyDescent="0.2">
      <c r="A163" s="96" t="s">
        <v>409</v>
      </c>
      <c r="B163" s="96" t="s">
        <v>406</v>
      </c>
      <c r="C163" s="96" t="s">
        <v>410</v>
      </c>
      <c r="D163" s="96" t="s">
        <v>411</v>
      </c>
      <c r="E163" s="96" t="s">
        <v>655</v>
      </c>
      <c r="F163" s="97">
        <v>550000</v>
      </c>
      <c r="G163" s="96" t="s">
        <v>35</v>
      </c>
      <c r="H163" s="96" t="s">
        <v>36</v>
      </c>
      <c r="I163" s="96" t="s">
        <v>36</v>
      </c>
      <c r="J163" s="96" t="s">
        <v>36</v>
      </c>
      <c r="K163" s="96" t="s">
        <v>36</v>
      </c>
      <c r="L163" s="96" t="s">
        <v>32</v>
      </c>
      <c r="M163" s="96">
        <v>876</v>
      </c>
      <c r="N163" s="96" t="s">
        <v>37</v>
      </c>
      <c r="O163" s="96">
        <v>71100000000</v>
      </c>
      <c r="P163" s="104" t="s">
        <v>612</v>
      </c>
      <c r="Q163" s="96" t="s">
        <v>38</v>
      </c>
      <c r="R163" s="96" t="s">
        <v>38</v>
      </c>
      <c r="S163" s="96" t="s">
        <v>38</v>
      </c>
      <c r="T163" s="99">
        <v>43405</v>
      </c>
      <c r="U163" s="99">
        <v>43800</v>
      </c>
      <c r="V163" s="96" t="s">
        <v>106</v>
      </c>
      <c r="W163" s="96" t="s">
        <v>38</v>
      </c>
      <c r="X163" s="100" t="s">
        <v>40</v>
      </c>
      <c r="Y163" s="100" t="s">
        <v>41</v>
      </c>
      <c r="Z163" s="100" t="s">
        <v>42</v>
      </c>
    </row>
    <row r="164" spans="1:26" ht="49.5" customHeight="1" x14ac:dyDescent="0.2">
      <c r="A164" s="96" t="s">
        <v>412</v>
      </c>
      <c r="B164" s="96" t="s">
        <v>413</v>
      </c>
      <c r="C164" s="96" t="s">
        <v>414</v>
      </c>
      <c r="D164" s="96" t="s">
        <v>415</v>
      </c>
      <c r="E164" s="96" t="s">
        <v>655</v>
      </c>
      <c r="F164" s="97">
        <v>126032000</v>
      </c>
      <c r="G164" s="96" t="s">
        <v>35</v>
      </c>
      <c r="H164" s="96" t="s">
        <v>36</v>
      </c>
      <c r="I164" s="96" t="s">
        <v>36</v>
      </c>
      <c r="J164" s="96" t="s">
        <v>36</v>
      </c>
      <c r="K164" s="96" t="s">
        <v>36</v>
      </c>
      <c r="L164" s="96" t="s">
        <v>32</v>
      </c>
      <c r="M164" s="96">
        <v>876</v>
      </c>
      <c r="N164" s="96" t="s">
        <v>37</v>
      </c>
      <c r="O164" s="96">
        <v>71100000000</v>
      </c>
      <c r="P164" s="104" t="s">
        <v>612</v>
      </c>
      <c r="Q164" s="96" t="s">
        <v>60</v>
      </c>
      <c r="R164" s="96" t="s">
        <v>38</v>
      </c>
      <c r="S164" s="96" t="s">
        <v>38</v>
      </c>
      <c r="T164" s="99">
        <v>43374</v>
      </c>
      <c r="U164" s="99">
        <v>44166</v>
      </c>
      <c r="V164" s="96" t="s">
        <v>51</v>
      </c>
      <c r="W164" s="96" t="s">
        <v>38</v>
      </c>
      <c r="X164" s="100" t="s">
        <v>40</v>
      </c>
      <c r="Y164" s="100" t="s">
        <v>41</v>
      </c>
      <c r="Z164" s="100" t="s">
        <v>42</v>
      </c>
    </row>
    <row r="165" spans="1:26" ht="49.5" hidden="1" customHeight="1" x14ac:dyDescent="0.2">
      <c r="A165" s="96" t="s">
        <v>416</v>
      </c>
      <c r="B165" s="96" t="s">
        <v>79</v>
      </c>
      <c r="C165" s="96" t="s">
        <v>417</v>
      </c>
      <c r="D165" s="98" t="s">
        <v>418</v>
      </c>
      <c r="E165" s="96" t="s">
        <v>655</v>
      </c>
      <c r="F165" s="97">
        <v>416899.9</v>
      </c>
      <c r="G165" s="96" t="s">
        <v>35</v>
      </c>
      <c r="H165" s="96" t="s">
        <v>36</v>
      </c>
      <c r="I165" s="96" t="s">
        <v>36</v>
      </c>
      <c r="J165" s="96" t="s">
        <v>36</v>
      </c>
      <c r="K165" s="96" t="s">
        <v>36</v>
      </c>
      <c r="L165" s="96" t="s">
        <v>32</v>
      </c>
      <c r="M165" s="96">
        <v>876</v>
      </c>
      <c r="N165" s="96" t="s">
        <v>37</v>
      </c>
      <c r="O165" s="96">
        <v>71100000000</v>
      </c>
      <c r="P165" s="104" t="s">
        <v>612</v>
      </c>
      <c r="Q165" s="96" t="s">
        <v>38</v>
      </c>
      <c r="R165" s="96" t="s">
        <v>38</v>
      </c>
      <c r="S165" s="96" t="s">
        <v>38</v>
      </c>
      <c r="T165" s="99">
        <v>43160</v>
      </c>
      <c r="U165" s="99">
        <v>43525</v>
      </c>
      <c r="V165" s="96" t="s">
        <v>61</v>
      </c>
      <c r="W165" s="96" t="s">
        <v>60</v>
      </c>
      <c r="X165" s="100" t="s">
        <v>40</v>
      </c>
      <c r="Y165" s="100" t="s">
        <v>41</v>
      </c>
      <c r="Z165" s="100" t="s">
        <v>42</v>
      </c>
    </row>
    <row r="166" spans="1:26" ht="63" hidden="1" customHeight="1" x14ac:dyDescent="0.2">
      <c r="A166" s="96" t="s">
        <v>419</v>
      </c>
      <c r="B166" s="96" t="s">
        <v>420</v>
      </c>
      <c r="C166" s="96" t="s">
        <v>421</v>
      </c>
      <c r="D166" s="96" t="s">
        <v>422</v>
      </c>
      <c r="E166" s="96" t="s">
        <v>655</v>
      </c>
      <c r="F166" s="97">
        <v>800040</v>
      </c>
      <c r="G166" s="96" t="s">
        <v>35</v>
      </c>
      <c r="H166" s="96" t="s">
        <v>36</v>
      </c>
      <c r="I166" s="96" t="s">
        <v>36</v>
      </c>
      <c r="J166" s="96" t="s">
        <v>36</v>
      </c>
      <c r="K166" s="96" t="s">
        <v>36</v>
      </c>
      <c r="L166" s="96" t="s">
        <v>32</v>
      </c>
      <c r="M166" s="96">
        <v>876</v>
      </c>
      <c r="N166" s="96" t="s">
        <v>37</v>
      </c>
      <c r="O166" s="96">
        <v>71100000000</v>
      </c>
      <c r="P166" s="104" t="s">
        <v>612</v>
      </c>
      <c r="Q166" s="96" t="s">
        <v>38</v>
      </c>
      <c r="R166" s="96" t="s">
        <v>38</v>
      </c>
      <c r="S166" s="96" t="s">
        <v>38</v>
      </c>
      <c r="T166" s="99">
        <v>43435</v>
      </c>
      <c r="U166" s="99">
        <v>43800</v>
      </c>
      <c r="V166" s="96" t="s">
        <v>39</v>
      </c>
      <c r="W166" s="96" t="s">
        <v>38</v>
      </c>
      <c r="X166" s="100" t="s">
        <v>40</v>
      </c>
      <c r="Y166" s="100" t="s">
        <v>41</v>
      </c>
      <c r="Z166" s="100" t="s">
        <v>42</v>
      </c>
    </row>
    <row r="167" spans="1:26" ht="49.5" hidden="1" customHeight="1" x14ac:dyDescent="0.2">
      <c r="A167" s="130">
        <v>152</v>
      </c>
      <c r="B167" s="96" t="s">
        <v>423</v>
      </c>
      <c r="C167" s="96" t="s">
        <v>423</v>
      </c>
      <c r="D167" s="96" t="s">
        <v>424</v>
      </c>
      <c r="E167" s="96" t="s">
        <v>655</v>
      </c>
      <c r="F167" s="97">
        <v>1395000</v>
      </c>
      <c r="G167" s="96" t="s">
        <v>35</v>
      </c>
      <c r="H167" s="96" t="s">
        <v>36</v>
      </c>
      <c r="I167" s="96" t="s">
        <v>36</v>
      </c>
      <c r="J167" s="96" t="s">
        <v>36</v>
      </c>
      <c r="K167" s="96" t="s">
        <v>36</v>
      </c>
      <c r="L167" s="130">
        <v>385</v>
      </c>
      <c r="M167" s="130">
        <v>792</v>
      </c>
      <c r="N167" s="96" t="s">
        <v>93</v>
      </c>
      <c r="O167" s="96">
        <v>71100000000</v>
      </c>
      <c r="P167" s="104" t="s">
        <v>612</v>
      </c>
      <c r="Q167" s="96" t="s">
        <v>38</v>
      </c>
      <c r="R167" s="96" t="s">
        <v>38</v>
      </c>
      <c r="S167" s="96" t="s">
        <v>38</v>
      </c>
      <c r="T167" s="99">
        <v>43405</v>
      </c>
      <c r="U167" s="99">
        <v>43831</v>
      </c>
      <c r="V167" s="96" t="s">
        <v>51</v>
      </c>
      <c r="W167" s="96" t="s">
        <v>38</v>
      </c>
      <c r="X167" s="100" t="s">
        <v>40</v>
      </c>
      <c r="Y167" s="100" t="s">
        <v>41</v>
      </c>
      <c r="Z167" s="100" t="s">
        <v>42</v>
      </c>
    </row>
    <row r="168" spans="1:26" ht="49.5" hidden="1" customHeight="1" x14ac:dyDescent="0.2">
      <c r="A168" s="96" t="s">
        <v>425</v>
      </c>
      <c r="B168" s="96" t="s">
        <v>426</v>
      </c>
      <c r="C168" s="96" t="s">
        <v>426</v>
      </c>
      <c r="D168" s="96" t="s">
        <v>427</v>
      </c>
      <c r="E168" s="96" t="s">
        <v>655</v>
      </c>
      <c r="F168" s="97">
        <v>350000</v>
      </c>
      <c r="G168" s="96" t="s">
        <v>35</v>
      </c>
      <c r="H168" s="96" t="s">
        <v>36</v>
      </c>
      <c r="I168" s="96" t="s">
        <v>36</v>
      </c>
      <c r="J168" s="96" t="s">
        <v>36</v>
      </c>
      <c r="K168" s="96" t="s">
        <v>36</v>
      </c>
      <c r="L168" s="96" t="s">
        <v>32</v>
      </c>
      <c r="M168" s="130">
        <v>792</v>
      </c>
      <c r="N168" s="96" t="s">
        <v>93</v>
      </c>
      <c r="O168" s="96">
        <v>71100000000</v>
      </c>
      <c r="P168" s="104" t="s">
        <v>612</v>
      </c>
      <c r="Q168" s="96" t="s">
        <v>38</v>
      </c>
      <c r="R168" s="96" t="s">
        <v>38</v>
      </c>
      <c r="S168" s="96" t="s">
        <v>38</v>
      </c>
      <c r="T168" s="99">
        <v>43405</v>
      </c>
      <c r="U168" s="99">
        <v>43800</v>
      </c>
      <c r="V168" s="96" t="s">
        <v>51</v>
      </c>
      <c r="W168" s="96" t="s">
        <v>610</v>
      </c>
      <c r="X168" s="100" t="s">
        <v>40</v>
      </c>
      <c r="Y168" s="100" t="s">
        <v>41</v>
      </c>
      <c r="Z168" s="100" t="s">
        <v>42</v>
      </c>
    </row>
    <row r="169" spans="1:26" ht="49.5" hidden="1" customHeight="1" x14ac:dyDescent="0.2">
      <c r="A169" s="96" t="s">
        <v>428</v>
      </c>
      <c r="B169" s="96" t="s">
        <v>426</v>
      </c>
      <c r="C169" s="96" t="s">
        <v>429</v>
      </c>
      <c r="D169" s="96" t="s">
        <v>430</v>
      </c>
      <c r="E169" s="96" t="s">
        <v>655</v>
      </c>
      <c r="F169" s="97">
        <v>300000</v>
      </c>
      <c r="G169" s="96" t="s">
        <v>35</v>
      </c>
      <c r="H169" s="96" t="s">
        <v>36</v>
      </c>
      <c r="I169" s="96" t="s">
        <v>36</v>
      </c>
      <c r="J169" s="96" t="s">
        <v>36</v>
      </c>
      <c r="K169" s="96" t="s">
        <v>36</v>
      </c>
      <c r="L169" s="96" t="s">
        <v>32</v>
      </c>
      <c r="M169" s="130">
        <v>792</v>
      </c>
      <c r="N169" s="96" t="s">
        <v>93</v>
      </c>
      <c r="O169" s="96">
        <v>71100000000</v>
      </c>
      <c r="P169" s="104" t="s">
        <v>612</v>
      </c>
      <c r="Q169" s="96" t="s">
        <v>38</v>
      </c>
      <c r="R169" s="96" t="s">
        <v>38</v>
      </c>
      <c r="S169" s="96" t="s">
        <v>38</v>
      </c>
      <c r="T169" s="99">
        <v>43405</v>
      </c>
      <c r="U169" s="99">
        <v>43800</v>
      </c>
      <c r="V169" s="96" t="s">
        <v>51</v>
      </c>
      <c r="W169" s="96" t="s">
        <v>610</v>
      </c>
      <c r="X169" s="100" t="s">
        <v>40</v>
      </c>
      <c r="Y169" s="100" t="s">
        <v>41</v>
      </c>
      <c r="Z169" s="100" t="s">
        <v>42</v>
      </c>
    </row>
    <row r="170" spans="1:26" ht="49.5" hidden="1" customHeight="1" x14ac:dyDescent="0.2">
      <c r="A170" s="96" t="s">
        <v>431</v>
      </c>
      <c r="B170" s="96" t="s">
        <v>432</v>
      </c>
      <c r="C170" s="96" t="s">
        <v>432</v>
      </c>
      <c r="D170" s="96" t="s">
        <v>433</v>
      </c>
      <c r="E170" s="96" t="s">
        <v>655</v>
      </c>
      <c r="F170" s="97">
        <v>6490000</v>
      </c>
      <c r="G170" s="96" t="s">
        <v>35</v>
      </c>
      <c r="H170" s="96" t="s">
        <v>36</v>
      </c>
      <c r="I170" s="96" t="s">
        <v>36</v>
      </c>
      <c r="J170" s="96" t="s">
        <v>36</v>
      </c>
      <c r="K170" s="96" t="s">
        <v>36</v>
      </c>
      <c r="L170" s="96" t="s">
        <v>32</v>
      </c>
      <c r="M170" s="96">
        <v>876</v>
      </c>
      <c r="N170" s="96" t="s">
        <v>37</v>
      </c>
      <c r="O170" s="96">
        <v>71100000000</v>
      </c>
      <c r="P170" s="104" t="s">
        <v>612</v>
      </c>
      <c r="Q170" s="96" t="s">
        <v>38</v>
      </c>
      <c r="R170" s="96" t="s">
        <v>38</v>
      </c>
      <c r="S170" s="96" t="s">
        <v>38</v>
      </c>
      <c r="T170" s="99">
        <v>43435</v>
      </c>
      <c r="U170" s="99">
        <v>43800</v>
      </c>
      <c r="V170" s="96" t="s">
        <v>51</v>
      </c>
      <c r="W170" s="96" t="s">
        <v>38</v>
      </c>
      <c r="X170" s="100" t="s">
        <v>40</v>
      </c>
      <c r="Y170" s="100" t="s">
        <v>41</v>
      </c>
      <c r="Z170" s="100" t="s">
        <v>42</v>
      </c>
    </row>
    <row r="171" spans="1:26" ht="49.5" hidden="1" customHeight="1" x14ac:dyDescent="0.2">
      <c r="A171" s="96" t="s">
        <v>434</v>
      </c>
      <c r="B171" s="96" t="s">
        <v>432</v>
      </c>
      <c r="C171" s="96" t="s">
        <v>432</v>
      </c>
      <c r="D171" s="96" t="s">
        <v>435</v>
      </c>
      <c r="E171" s="96" t="s">
        <v>655</v>
      </c>
      <c r="F171" s="97">
        <v>1200000</v>
      </c>
      <c r="G171" s="96" t="s">
        <v>35</v>
      </c>
      <c r="H171" s="96" t="s">
        <v>36</v>
      </c>
      <c r="I171" s="96" t="s">
        <v>36</v>
      </c>
      <c r="J171" s="96" t="s">
        <v>36</v>
      </c>
      <c r="K171" s="96" t="s">
        <v>36</v>
      </c>
      <c r="L171" s="96" t="s">
        <v>32</v>
      </c>
      <c r="M171" s="96">
        <v>876</v>
      </c>
      <c r="N171" s="96" t="s">
        <v>37</v>
      </c>
      <c r="O171" s="96">
        <v>71100000000</v>
      </c>
      <c r="P171" s="104" t="s">
        <v>612</v>
      </c>
      <c r="Q171" s="96" t="s">
        <v>38</v>
      </c>
      <c r="R171" s="96" t="s">
        <v>38</v>
      </c>
      <c r="S171" s="96" t="s">
        <v>38</v>
      </c>
      <c r="T171" s="99">
        <v>43374</v>
      </c>
      <c r="U171" s="99">
        <v>43435</v>
      </c>
      <c r="V171" s="96" t="s">
        <v>39</v>
      </c>
      <c r="W171" s="96" t="s">
        <v>38</v>
      </c>
      <c r="X171" s="100" t="s">
        <v>40</v>
      </c>
      <c r="Y171" s="100" t="s">
        <v>41</v>
      </c>
      <c r="Z171" s="100" t="s">
        <v>42</v>
      </c>
    </row>
    <row r="172" spans="1:26" ht="49.5" hidden="1" customHeight="1" x14ac:dyDescent="0.2">
      <c r="A172" s="96" t="s">
        <v>436</v>
      </c>
      <c r="B172" s="96" t="s">
        <v>437</v>
      </c>
      <c r="C172" s="96" t="s">
        <v>437</v>
      </c>
      <c r="D172" s="96" t="s">
        <v>438</v>
      </c>
      <c r="E172" s="96" t="s">
        <v>655</v>
      </c>
      <c r="F172" s="97">
        <v>531000</v>
      </c>
      <c r="G172" s="96" t="s">
        <v>35</v>
      </c>
      <c r="H172" s="96" t="s">
        <v>36</v>
      </c>
      <c r="I172" s="96" t="s">
        <v>36</v>
      </c>
      <c r="J172" s="96" t="s">
        <v>36</v>
      </c>
      <c r="K172" s="96" t="s">
        <v>36</v>
      </c>
      <c r="L172" s="96" t="s">
        <v>32</v>
      </c>
      <c r="M172" s="96">
        <v>876</v>
      </c>
      <c r="N172" s="96" t="s">
        <v>37</v>
      </c>
      <c r="O172" s="96">
        <v>71100000000</v>
      </c>
      <c r="P172" s="104" t="s">
        <v>612</v>
      </c>
      <c r="Q172" s="96" t="s">
        <v>38</v>
      </c>
      <c r="R172" s="96" t="s">
        <v>38</v>
      </c>
      <c r="S172" s="96" t="s">
        <v>38</v>
      </c>
      <c r="T172" s="99">
        <v>43405</v>
      </c>
      <c r="U172" s="99">
        <v>43800</v>
      </c>
      <c r="V172" s="96" t="s">
        <v>51</v>
      </c>
      <c r="W172" s="96" t="s">
        <v>610</v>
      </c>
      <c r="X172" s="100" t="s">
        <v>40</v>
      </c>
      <c r="Y172" s="100" t="s">
        <v>41</v>
      </c>
      <c r="Z172" s="100" t="s">
        <v>42</v>
      </c>
    </row>
    <row r="173" spans="1:26" ht="64.5" hidden="1" customHeight="1" x14ac:dyDescent="0.2">
      <c r="A173" s="96" t="s">
        <v>440</v>
      </c>
      <c r="B173" s="96" t="s">
        <v>441</v>
      </c>
      <c r="C173" s="96" t="s">
        <v>441</v>
      </c>
      <c r="D173" s="96" t="s">
        <v>442</v>
      </c>
      <c r="E173" s="96" t="s">
        <v>655</v>
      </c>
      <c r="F173" s="97">
        <v>236000</v>
      </c>
      <c r="G173" s="96" t="s">
        <v>35</v>
      </c>
      <c r="H173" s="96" t="s">
        <v>36</v>
      </c>
      <c r="I173" s="96" t="s">
        <v>36</v>
      </c>
      <c r="J173" s="96" t="s">
        <v>36</v>
      </c>
      <c r="K173" s="96" t="s">
        <v>36</v>
      </c>
      <c r="L173" s="96" t="s">
        <v>32</v>
      </c>
      <c r="M173" s="96">
        <v>876</v>
      </c>
      <c r="N173" s="96" t="s">
        <v>37</v>
      </c>
      <c r="O173" s="96">
        <v>71100000000</v>
      </c>
      <c r="P173" s="104" t="s">
        <v>612</v>
      </c>
      <c r="Q173" s="96" t="s">
        <v>38</v>
      </c>
      <c r="R173" s="96" t="s">
        <v>38</v>
      </c>
      <c r="S173" s="96" t="s">
        <v>38</v>
      </c>
      <c r="T173" s="99">
        <v>43405</v>
      </c>
      <c r="U173" s="99">
        <v>43800</v>
      </c>
      <c r="V173" s="96" t="s">
        <v>39</v>
      </c>
      <c r="W173" s="96" t="s">
        <v>38</v>
      </c>
      <c r="X173" s="100" t="s">
        <v>40</v>
      </c>
      <c r="Y173" s="100" t="s">
        <v>41</v>
      </c>
      <c r="Z173" s="100" t="s">
        <v>42</v>
      </c>
    </row>
    <row r="174" spans="1:26" ht="61.5" hidden="1" customHeight="1" x14ac:dyDescent="0.2">
      <c r="A174" s="96" t="s">
        <v>443</v>
      </c>
      <c r="B174" s="96" t="s">
        <v>441</v>
      </c>
      <c r="C174" s="96" t="s">
        <v>441</v>
      </c>
      <c r="D174" s="96" t="s">
        <v>444</v>
      </c>
      <c r="E174" s="96" t="s">
        <v>655</v>
      </c>
      <c r="F174" s="97">
        <v>365000</v>
      </c>
      <c r="G174" s="96" t="s">
        <v>35</v>
      </c>
      <c r="H174" s="96" t="s">
        <v>36</v>
      </c>
      <c r="I174" s="96" t="s">
        <v>36</v>
      </c>
      <c r="J174" s="96" t="s">
        <v>36</v>
      </c>
      <c r="K174" s="96" t="s">
        <v>36</v>
      </c>
      <c r="L174" s="96" t="s">
        <v>32</v>
      </c>
      <c r="M174" s="96">
        <v>876</v>
      </c>
      <c r="N174" s="96" t="s">
        <v>37</v>
      </c>
      <c r="O174" s="96">
        <v>71100000000</v>
      </c>
      <c r="P174" s="104" t="s">
        <v>612</v>
      </c>
      <c r="Q174" s="96" t="s">
        <v>38</v>
      </c>
      <c r="R174" s="96" t="s">
        <v>38</v>
      </c>
      <c r="S174" s="96" t="s">
        <v>38</v>
      </c>
      <c r="T174" s="99">
        <v>43405</v>
      </c>
      <c r="U174" s="99">
        <v>43800</v>
      </c>
      <c r="V174" s="96" t="s">
        <v>39</v>
      </c>
      <c r="W174" s="96" t="s">
        <v>38</v>
      </c>
      <c r="X174" s="100" t="s">
        <v>40</v>
      </c>
      <c r="Y174" s="100" t="s">
        <v>41</v>
      </c>
      <c r="Z174" s="100" t="s">
        <v>42</v>
      </c>
    </row>
    <row r="175" spans="1:26" s="136" customFormat="1" ht="49.5" hidden="1" customHeight="1" x14ac:dyDescent="0.2">
      <c r="A175" s="131" t="s">
        <v>445</v>
      </c>
      <c r="B175" s="131" t="s">
        <v>406</v>
      </c>
      <c r="C175" s="131" t="s">
        <v>407</v>
      </c>
      <c r="D175" s="131" t="s">
        <v>446</v>
      </c>
      <c r="E175" s="131" t="s">
        <v>655</v>
      </c>
      <c r="F175" s="132">
        <v>1770000</v>
      </c>
      <c r="G175" s="131" t="s">
        <v>35</v>
      </c>
      <c r="H175" s="131" t="s">
        <v>447</v>
      </c>
      <c r="I175" s="131" t="s">
        <v>35</v>
      </c>
      <c r="J175" s="131" t="s">
        <v>36</v>
      </c>
      <c r="K175" s="131" t="s">
        <v>36</v>
      </c>
      <c r="L175" s="131" t="s">
        <v>32</v>
      </c>
      <c r="M175" s="131">
        <v>876</v>
      </c>
      <c r="N175" s="131" t="s">
        <v>37</v>
      </c>
      <c r="O175" s="131">
        <v>71100000000</v>
      </c>
      <c r="P175" s="133" t="s">
        <v>612</v>
      </c>
      <c r="Q175" s="131" t="s">
        <v>38</v>
      </c>
      <c r="R175" s="131" t="s">
        <v>60</v>
      </c>
      <c r="S175" s="131" t="s">
        <v>38</v>
      </c>
      <c r="T175" s="134">
        <v>43070</v>
      </c>
      <c r="U175" s="134">
        <v>43435</v>
      </c>
      <c r="V175" s="131" t="s">
        <v>106</v>
      </c>
      <c r="W175" s="131" t="s">
        <v>38</v>
      </c>
      <c r="X175" s="135" t="s">
        <v>449</v>
      </c>
      <c r="Y175" s="135" t="s">
        <v>41</v>
      </c>
      <c r="Z175" s="135" t="s">
        <v>450</v>
      </c>
    </row>
    <row r="176" spans="1:26" s="136" customFormat="1" ht="49.5" hidden="1" customHeight="1" x14ac:dyDescent="0.2">
      <c r="A176" s="131" t="s">
        <v>451</v>
      </c>
      <c r="B176" s="131" t="s">
        <v>384</v>
      </c>
      <c r="C176" s="131" t="s">
        <v>384</v>
      </c>
      <c r="D176" s="131" t="s">
        <v>452</v>
      </c>
      <c r="E176" s="131" t="s">
        <v>655</v>
      </c>
      <c r="F176" s="132">
        <v>3324060</v>
      </c>
      <c r="G176" s="131" t="s">
        <v>35</v>
      </c>
      <c r="H176" s="131" t="s">
        <v>36</v>
      </c>
      <c r="I176" s="131" t="s">
        <v>36</v>
      </c>
      <c r="J176" s="131" t="s">
        <v>36</v>
      </c>
      <c r="K176" s="131" t="s">
        <v>36</v>
      </c>
      <c r="L176" s="131" t="s">
        <v>32</v>
      </c>
      <c r="M176" s="131">
        <v>876</v>
      </c>
      <c r="N176" s="131" t="s">
        <v>37</v>
      </c>
      <c r="O176" s="131">
        <v>71100000000</v>
      </c>
      <c r="P176" s="133" t="s">
        <v>612</v>
      </c>
      <c r="Q176" s="131" t="s">
        <v>38</v>
      </c>
      <c r="R176" s="131" t="s">
        <v>38</v>
      </c>
      <c r="S176" s="131" t="s">
        <v>38</v>
      </c>
      <c r="T176" s="134">
        <v>43040</v>
      </c>
      <c r="U176" s="134">
        <v>43435</v>
      </c>
      <c r="V176" s="131" t="s">
        <v>51</v>
      </c>
      <c r="W176" s="131" t="s">
        <v>38</v>
      </c>
      <c r="X176" s="135" t="s">
        <v>449</v>
      </c>
      <c r="Y176" s="135" t="s">
        <v>41</v>
      </c>
      <c r="Z176" s="135" t="s">
        <v>450</v>
      </c>
    </row>
    <row r="177" spans="1:26" s="136" customFormat="1" ht="49.5" hidden="1" customHeight="1" x14ac:dyDescent="0.2">
      <c r="A177" s="131" t="s">
        <v>453</v>
      </c>
      <c r="B177" s="131" t="s">
        <v>410</v>
      </c>
      <c r="C177" s="131" t="s">
        <v>406</v>
      </c>
      <c r="D177" s="131" t="s">
        <v>454</v>
      </c>
      <c r="E177" s="131" t="s">
        <v>655</v>
      </c>
      <c r="F177" s="132">
        <v>649000</v>
      </c>
      <c r="G177" s="131" t="s">
        <v>35</v>
      </c>
      <c r="H177" s="131" t="s">
        <v>455</v>
      </c>
      <c r="I177" s="131" t="s">
        <v>35</v>
      </c>
      <c r="J177" s="131" t="s">
        <v>36</v>
      </c>
      <c r="K177" s="131" t="s">
        <v>36</v>
      </c>
      <c r="L177" s="131" t="s">
        <v>32</v>
      </c>
      <c r="M177" s="131">
        <v>876</v>
      </c>
      <c r="N177" s="131" t="s">
        <v>37</v>
      </c>
      <c r="O177" s="131">
        <v>71100000000</v>
      </c>
      <c r="P177" s="133" t="s">
        <v>612</v>
      </c>
      <c r="Q177" s="131" t="s">
        <v>38</v>
      </c>
      <c r="R177" s="131" t="s">
        <v>60</v>
      </c>
      <c r="S177" s="131" t="s">
        <v>38</v>
      </c>
      <c r="T177" s="134">
        <v>43070</v>
      </c>
      <c r="U177" s="134">
        <v>43435</v>
      </c>
      <c r="V177" s="131" t="s">
        <v>106</v>
      </c>
      <c r="W177" s="131" t="s">
        <v>38</v>
      </c>
      <c r="X177" s="135" t="s">
        <v>449</v>
      </c>
      <c r="Y177" s="135" t="s">
        <v>41</v>
      </c>
      <c r="Z177" s="135" t="s">
        <v>450</v>
      </c>
    </row>
    <row r="178" spans="1:26" s="136" customFormat="1" ht="49.5" hidden="1" customHeight="1" x14ac:dyDescent="0.2">
      <c r="A178" s="131" t="s">
        <v>456</v>
      </c>
      <c r="B178" s="131" t="s">
        <v>200</v>
      </c>
      <c r="C178" s="131" t="s">
        <v>201</v>
      </c>
      <c r="D178" s="131" t="s">
        <v>457</v>
      </c>
      <c r="E178" s="131" t="s">
        <v>655</v>
      </c>
      <c r="F178" s="132">
        <v>1062000</v>
      </c>
      <c r="G178" s="131" t="s">
        <v>35</v>
      </c>
      <c r="H178" s="131" t="s">
        <v>36</v>
      </c>
      <c r="I178" s="131" t="s">
        <v>36</v>
      </c>
      <c r="J178" s="131" t="s">
        <v>36</v>
      </c>
      <c r="K178" s="131" t="s">
        <v>36</v>
      </c>
      <c r="L178" s="131" t="s">
        <v>32</v>
      </c>
      <c r="M178" s="131">
        <v>876</v>
      </c>
      <c r="N178" s="131" t="s">
        <v>37</v>
      </c>
      <c r="O178" s="131">
        <v>71100000000</v>
      </c>
      <c r="P178" s="133" t="s">
        <v>612</v>
      </c>
      <c r="Q178" s="131" t="s">
        <v>38</v>
      </c>
      <c r="R178" s="131" t="s">
        <v>38</v>
      </c>
      <c r="S178" s="131" t="s">
        <v>38</v>
      </c>
      <c r="T178" s="134">
        <v>43070</v>
      </c>
      <c r="U178" s="134">
        <v>43435</v>
      </c>
      <c r="V178" s="131" t="s">
        <v>106</v>
      </c>
      <c r="W178" s="131" t="s">
        <v>38</v>
      </c>
      <c r="X178" s="135" t="s">
        <v>449</v>
      </c>
      <c r="Y178" s="135" t="s">
        <v>41</v>
      </c>
      <c r="Z178" s="135" t="s">
        <v>450</v>
      </c>
    </row>
    <row r="179" spans="1:26" s="136" customFormat="1" ht="49.5" hidden="1" customHeight="1" x14ac:dyDescent="0.2">
      <c r="A179" s="131" t="s">
        <v>458</v>
      </c>
      <c r="B179" s="131" t="s">
        <v>459</v>
      </c>
      <c r="C179" s="131" t="s">
        <v>460</v>
      </c>
      <c r="D179" s="131" t="s">
        <v>461</v>
      </c>
      <c r="E179" s="131" t="s">
        <v>655</v>
      </c>
      <c r="F179" s="132">
        <v>10708500</v>
      </c>
      <c r="G179" s="131" t="s">
        <v>35</v>
      </c>
      <c r="H179" s="131" t="s">
        <v>36</v>
      </c>
      <c r="I179" s="131" t="s">
        <v>36</v>
      </c>
      <c r="J179" s="131" t="s">
        <v>36</v>
      </c>
      <c r="K179" s="131" t="s">
        <v>36</v>
      </c>
      <c r="L179" s="131" t="s">
        <v>32</v>
      </c>
      <c r="M179" s="131">
        <v>876</v>
      </c>
      <c r="N179" s="131" t="s">
        <v>37</v>
      </c>
      <c r="O179" s="131">
        <v>71100000000</v>
      </c>
      <c r="P179" s="133" t="s">
        <v>612</v>
      </c>
      <c r="Q179" s="131" t="s">
        <v>38</v>
      </c>
      <c r="R179" s="131" t="s">
        <v>38</v>
      </c>
      <c r="S179" s="131" t="s">
        <v>38</v>
      </c>
      <c r="T179" s="134">
        <v>43070</v>
      </c>
      <c r="U179" s="134">
        <v>43435</v>
      </c>
      <c r="V179" s="131" t="s">
        <v>51</v>
      </c>
      <c r="W179" s="131" t="s">
        <v>38</v>
      </c>
      <c r="X179" s="135" t="s">
        <v>449</v>
      </c>
      <c r="Y179" s="135" t="s">
        <v>41</v>
      </c>
      <c r="Z179" s="135" t="s">
        <v>450</v>
      </c>
    </row>
    <row r="180" spans="1:26" s="136" customFormat="1" ht="49.5" hidden="1" customHeight="1" x14ac:dyDescent="0.2">
      <c r="A180" s="131" t="s">
        <v>462</v>
      </c>
      <c r="B180" s="131" t="s">
        <v>437</v>
      </c>
      <c r="C180" s="131" t="s">
        <v>437</v>
      </c>
      <c r="D180" s="131" t="s">
        <v>463</v>
      </c>
      <c r="E180" s="131" t="s">
        <v>655</v>
      </c>
      <c r="F180" s="132">
        <v>531000</v>
      </c>
      <c r="G180" s="131" t="s">
        <v>35</v>
      </c>
      <c r="H180" s="131" t="s">
        <v>439</v>
      </c>
      <c r="I180" s="131" t="s">
        <v>35</v>
      </c>
      <c r="J180" s="131" t="s">
        <v>36</v>
      </c>
      <c r="K180" s="131" t="s">
        <v>36</v>
      </c>
      <c r="L180" s="131" t="s">
        <v>32</v>
      </c>
      <c r="M180" s="131">
        <v>876</v>
      </c>
      <c r="N180" s="131" t="s">
        <v>37</v>
      </c>
      <c r="O180" s="131">
        <v>71100000000</v>
      </c>
      <c r="P180" s="133" t="s">
        <v>612</v>
      </c>
      <c r="Q180" s="131" t="s">
        <v>38</v>
      </c>
      <c r="R180" s="131" t="s">
        <v>38</v>
      </c>
      <c r="S180" s="131" t="s">
        <v>38</v>
      </c>
      <c r="T180" s="134">
        <v>43070</v>
      </c>
      <c r="U180" s="134">
        <v>43435</v>
      </c>
      <c r="V180" s="131" t="s">
        <v>51</v>
      </c>
      <c r="W180" s="131" t="s">
        <v>38</v>
      </c>
      <c r="X180" s="135" t="s">
        <v>449</v>
      </c>
      <c r="Y180" s="135" t="s">
        <v>41</v>
      </c>
      <c r="Z180" s="135" t="s">
        <v>450</v>
      </c>
    </row>
    <row r="181" spans="1:26" s="136" customFormat="1" ht="49.5" hidden="1" customHeight="1" x14ac:dyDescent="0.2">
      <c r="A181" s="131" t="s">
        <v>464</v>
      </c>
      <c r="B181" s="131" t="s">
        <v>432</v>
      </c>
      <c r="C181" s="131" t="s">
        <v>432</v>
      </c>
      <c r="D181" s="131" t="s">
        <v>465</v>
      </c>
      <c r="E181" s="131" t="s">
        <v>655</v>
      </c>
      <c r="F181" s="132">
        <v>7658200</v>
      </c>
      <c r="G181" s="131" t="s">
        <v>35</v>
      </c>
      <c r="H181" s="131" t="s">
        <v>36</v>
      </c>
      <c r="I181" s="131" t="s">
        <v>36</v>
      </c>
      <c r="J181" s="131" t="s">
        <v>36</v>
      </c>
      <c r="K181" s="131" t="s">
        <v>36</v>
      </c>
      <c r="L181" s="131" t="s">
        <v>32</v>
      </c>
      <c r="M181" s="131">
        <v>876</v>
      </c>
      <c r="N181" s="131" t="s">
        <v>37</v>
      </c>
      <c r="O181" s="131">
        <v>71100000000</v>
      </c>
      <c r="P181" s="133" t="s">
        <v>612</v>
      </c>
      <c r="Q181" s="131" t="s">
        <v>38</v>
      </c>
      <c r="R181" s="131" t="s">
        <v>38</v>
      </c>
      <c r="S181" s="131" t="s">
        <v>38</v>
      </c>
      <c r="T181" s="134">
        <v>43070</v>
      </c>
      <c r="U181" s="134">
        <v>43435</v>
      </c>
      <c r="V181" s="131" t="s">
        <v>51</v>
      </c>
      <c r="W181" s="131" t="s">
        <v>38</v>
      </c>
      <c r="X181" s="135" t="s">
        <v>449</v>
      </c>
      <c r="Y181" s="135" t="s">
        <v>41</v>
      </c>
      <c r="Z181" s="135" t="s">
        <v>450</v>
      </c>
    </row>
    <row r="182" spans="1:26" s="136" customFormat="1" ht="49.5" hidden="1" customHeight="1" x14ac:dyDescent="0.2">
      <c r="A182" s="131" t="s">
        <v>466</v>
      </c>
      <c r="B182" s="131" t="s">
        <v>90</v>
      </c>
      <c r="C182" s="131" t="s">
        <v>467</v>
      </c>
      <c r="D182" s="131" t="s">
        <v>468</v>
      </c>
      <c r="E182" s="131" t="s">
        <v>655</v>
      </c>
      <c r="F182" s="132">
        <v>306800</v>
      </c>
      <c r="G182" s="131" t="s">
        <v>35</v>
      </c>
      <c r="H182" s="131" t="s">
        <v>36</v>
      </c>
      <c r="I182" s="131" t="s">
        <v>36</v>
      </c>
      <c r="J182" s="131" t="s">
        <v>36</v>
      </c>
      <c r="K182" s="131" t="s">
        <v>36</v>
      </c>
      <c r="L182" s="131" t="s">
        <v>32</v>
      </c>
      <c r="M182" s="131">
        <v>876</v>
      </c>
      <c r="N182" s="131" t="s">
        <v>37</v>
      </c>
      <c r="O182" s="131">
        <v>71100000000</v>
      </c>
      <c r="P182" s="133" t="s">
        <v>612</v>
      </c>
      <c r="Q182" s="131" t="s">
        <v>38</v>
      </c>
      <c r="R182" s="131" t="s">
        <v>60</v>
      </c>
      <c r="S182" s="131" t="s">
        <v>38</v>
      </c>
      <c r="T182" s="134">
        <v>43040</v>
      </c>
      <c r="U182" s="134">
        <v>43435</v>
      </c>
      <c r="V182" s="131" t="s">
        <v>51</v>
      </c>
      <c r="W182" s="131" t="s">
        <v>38</v>
      </c>
      <c r="X182" s="135" t="s">
        <v>449</v>
      </c>
      <c r="Y182" s="135" t="s">
        <v>41</v>
      </c>
      <c r="Z182" s="135" t="s">
        <v>450</v>
      </c>
    </row>
    <row r="183" spans="1:26" s="136" customFormat="1" ht="49.5" hidden="1" customHeight="1" x14ac:dyDescent="0.2">
      <c r="A183" s="131" t="s">
        <v>469</v>
      </c>
      <c r="B183" s="131" t="s">
        <v>70</v>
      </c>
      <c r="C183" s="131" t="s">
        <v>70</v>
      </c>
      <c r="D183" s="137" t="s">
        <v>470</v>
      </c>
      <c r="E183" s="131" t="s">
        <v>655</v>
      </c>
      <c r="F183" s="138" t="s">
        <v>471</v>
      </c>
      <c r="G183" s="131" t="s">
        <v>35</v>
      </c>
      <c r="H183" s="131" t="s">
        <v>36</v>
      </c>
      <c r="I183" s="131" t="s">
        <v>36</v>
      </c>
      <c r="J183" s="131" t="s">
        <v>36</v>
      </c>
      <c r="K183" s="131" t="s">
        <v>36</v>
      </c>
      <c r="L183" s="131" t="s">
        <v>32</v>
      </c>
      <c r="M183" s="131">
        <v>876</v>
      </c>
      <c r="N183" s="131" t="s">
        <v>37</v>
      </c>
      <c r="O183" s="131">
        <v>71100000000</v>
      </c>
      <c r="P183" s="133" t="s">
        <v>612</v>
      </c>
      <c r="Q183" s="131" t="s">
        <v>38</v>
      </c>
      <c r="R183" s="131" t="s">
        <v>38</v>
      </c>
      <c r="S183" s="131" t="s">
        <v>38</v>
      </c>
      <c r="T183" s="134">
        <v>43040</v>
      </c>
      <c r="U183" s="134">
        <v>43160</v>
      </c>
      <c r="V183" s="131" t="s">
        <v>39</v>
      </c>
      <c r="W183" s="131" t="s">
        <v>38</v>
      </c>
      <c r="X183" s="135" t="s">
        <v>449</v>
      </c>
      <c r="Y183" s="135" t="s">
        <v>41</v>
      </c>
      <c r="Z183" s="135" t="s">
        <v>450</v>
      </c>
    </row>
    <row r="184" spans="1:26" s="136" customFormat="1" ht="49.5" hidden="1" customHeight="1" x14ac:dyDescent="0.2">
      <c r="A184" s="131" t="s">
        <v>472</v>
      </c>
      <c r="B184" s="131" t="s">
        <v>90</v>
      </c>
      <c r="C184" s="131" t="s">
        <v>467</v>
      </c>
      <c r="D184" s="131" t="s">
        <v>473</v>
      </c>
      <c r="E184" s="131" t="s">
        <v>655</v>
      </c>
      <c r="F184" s="132">
        <v>306800</v>
      </c>
      <c r="G184" s="131" t="s">
        <v>35</v>
      </c>
      <c r="H184" s="131" t="s">
        <v>36</v>
      </c>
      <c r="I184" s="131" t="s">
        <v>36</v>
      </c>
      <c r="J184" s="131" t="s">
        <v>36</v>
      </c>
      <c r="K184" s="131" t="s">
        <v>36</v>
      </c>
      <c r="L184" s="131" t="s">
        <v>32</v>
      </c>
      <c r="M184" s="131">
        <v>876</v>
      </c>
      <c r="N184" s="131" t="s">
        <v>37</v>
      </c>
      <c r="O184" s="131">
        <v>71100000000</v>
      </c>
      <c r="P184" s="133" t="s">
        <v>612</v>
      </c>
      <c r="Q184" s="131" t="s">
        <v>38</v>
      </c>
      <c r="R184" s="131" t="s">
        <v>60</v>
      </c>
      <c r="S184" s="131" t="s">
        <v>38</v>
      </c>
      <c r="T184" s="134">
        <v>43040</v>
      </c>
      <c r="U184" s="134">
        <v>43435</v>
      </c>
      <c r="V184" s="131" t="s">
        <v>51</v>
      </c>
      <c r="W184" s="131" t="s">
        <v>38</v>
      </c>
      <c r="X184" s="135" t="s">
        <v>449</v>
      </c>
      <c r="Y184" s="135" t="s">
        <v>41</v>
      </c>
      <c r="Z184" s="135" t="s">
        <v>450</v>
      </c>
    </row>
    <row r="185" spans="1:26" s="136" customFormat="1" ht="49.5" hidden="1" customHeight="1" x14ac:dyDescent="0.2">
      <c r="A185" s="131" t="s">
        <v>474</v>
      </c>
      <c r="B185" s="131" t="s">
        <v>475</v>
      </c>
      <c r="C185" s="131" t="s">
        <v>475</v>
      </c>
      <c r="D185" s="131" t="s">
        <v>476</v>
      </c>
      <c r="E185" s="131" t="s">
        <v>655</v>
      </c>
      <c r="F185" s="139">
        <v>3068000</v>
      </c>
      <c r="G185" s="140" t="s">
        <v>35</v>
      </c>
      <c r="H185" s="140" t="s">
        <v>36</v>
      </c>
      <c r="I185" s="140" t="s">
        <v>36</v>
      </c>
      <c r="J185" s="140" t="s">
        <v>36</v>
      </c>
      <c r="K185" s="140" t="s">
        <v>36</v>
      </c>
      <c r="L185" s="140" t="s">
        <v>32</v>
      </c>
      <c r="M185" s="131">
        <v>876</v>
      </c>
      <c r="N185" s="140" t="s">
        <v>37</v>
      </c>
      <c r="O185" s="131">
        <v>71100000000</v>
      </c>
      <c r="P185" s="133" t="s">
        <v>612</v>
      </c>
      <c r="Q185" s="140" t="s">
        <v>38</v>
      </c>
      <c r="R185" s="140" t="s">
        <v>38</v>
      </c>
      <c r="S185" s="140" t="s">
        <v>38</v>
      </c>
      <c r="T185" s="134">
        <v>43070</v>
      </c>
      <c r="U185" s="141">
        <v>43800</v>
      </c>
      <c r="V185" s="140" t="s">
        <v>51</v>
      </c>
      <c r="W185" s="140" t="s">
        <v>38</v>
      </c>
      <c r="X185" s="135" t="s">
        <v>449</v>
      </c>
      <c r="Y185" s="135" t="s">
        <v>41</v>
      </c>
      <c r="Z185" s="135" t="s">
        <v>450</v>
      </c>
    </row>
    <row r="186" spans="1:26" s="136" customFormat="1" ht="49.5" hidden="1" customHeight="1" x14ac:dyDescent="0.2">
      <c r="A186" s="131" t="s">
        <v>477</v>
      </c>
      <c r="B186" s="131" t="s">
        <v>234</v>
      </c>
      <c r="C186" s="131" t="s">
        <v>234</v>
      </c>
      <c r="D186" s="142" t="s">
        <v>478</v>
      </c>
      <c r="E186" s="142"/>
      <c r="F186" s="143" t="s">
        <v>586</v>
      </c>
      <c r="G186" s="144"/>
      <c r="H186" s="144"/>
      <c r="I186" s="144"/>
      <c r="J186" s="144"/>
      <c r="K186" s="144"/>
      <c r="L186" s="144"/>
      <c r="M186" s="144"/>
      <c r="N186" s="144"/>
      <c r="O186" s="131"/>
      <c r="P186" s="144"/>
      <c r="Q186" s="145"/>
      <c r="R186" s="144"/>
      <c r="S186" s="144"/>
      <c r="T186" s="144"/>
      <c r="U186" s="144"/>
      <c r="V186" s="144"/>
      <c r="W186" s="146"/>
      <c r="X186" s="135" t="s">
        <v>449</v>
      </c>
      <c r="Y186" s="135" t="s">
        <v>41</v>
      </c>
      <c r="Z186" s="135" t="s">
        <v>450</v>
      </c>
    </row>
    <row r="187" spans="1:26" s="136" customFormat="1" ht="49.5" hidden="1" customHeight="1" x14ac:dyDescent="0.2">
      <c r="A187" s="131" t="s">
        <v>479</v>
      </c>
      <c r="B187" s="131" t="s">
        <v>234</v>
      </c>
      <c r="C187" s="131" t="s">
        <v>234</v>
      </c>
      <c r="D187" s="131" t="s">
        <v>480</v>
      </c>
      <c r="E187" s="147"/>
      <c r="F187" s="148" t="s">
        <v>586</v>
      </c>
      <c r="G187" s="142"/>
      <c r="H187" s="149"/>
      <c r="I187" s="149"/>
      <c r="J187" s="149"/>
      <c r="K187" s="149"/>
      <c r="L187" s="149"/>
      <c r="M187" s="149"/>
      <c r="N187" s="149"/>
      <c r="O187" s="131"/>
      <c r="P187" s="149"/>
      <c r="Q187" s="150"/>
      <c r="R187" s="149"/>
      <c r="S187" s="149"/>
      <c r="T187" s="149"/>
      <c r="U187" s="149"/>
      <c r="V187" s="149"/>
      <c r="W187" s="151"/>
      <c r="X187" s="135" t="s">
        <v>449</v>
      </c>
      <c r="Y187" s="135" t="s">
        <v>41</v>
      </c>
      <c r="Z187" s="135" t="s">
        <v>450</v>
      </c>
    </row>
    <row r="188" spans="1:26" s="136" customFormat="1" ht="49.5" customHeight="1" x14ac:dyDescent="0.2">
      <c r="A188" s="131" t="s">
        <v>481</v>
      </c>
      <c r="B188" s="152" t="s">
        <v>391</v>
      </c>
      <c r="C188" s="152" t="s">
        <v>673</v>
      </c>
      <c r="D188" s="131" t="s">
        <v>482</v>
      </c>
      <c r="E188" s="131" t="s">
        <v>655</v>
      </c>
      <c r="F188" s="132">
        <v>566400</v>
      </c>
      <c r="G188" s="153" t="s">
        <v>35</v>
      </c>
      <c r="H188" s="153" t="s">
        <v>36</v>
      </c>
      <c r="I188" s="153" t="s">
        <v>36</v>
      </c>
      <c r="J188" s="153" t="s">
        <v>36</v>
      </c>
      <c r="K188" s="153" t="s">
        <v>36</v>
      </c>
      <c r="L188" s="153" t="s">
        <v>32</v>
      </c>
      <c r="M188" s="153">
        <v>876</v>
      </c>
      <c r="N188" s="153" t="s">
        <v>37</v>
      </c>
      <c r="O188" s="131">
        <v>71100000000</v>
      </c>
      <c r="P188" s="133" t="s">
        <v>612</v>
      </c>
      <c r="Q188" s="153" t="s">
        <v>60</v>
      </c>
      <c r="R188" s="153" t="s">
        <v>38</v>
      </c>
      <c r="S188" s="153" t="s">
        <v>38</v>
      </c>
      <c r="T188" s="134">
        <v>43040</v>
      </c>
      <c r="U188" s="134">
        <v>43435</v>
      </c>
      <c r="V188" s="153" t="s">
        <v>106</v>
      </c>
      <c r="W188" s="153" t="s">
        <v>38</v>
      </c>
      <c r="X188" s="135" t="s">
        <v>449</v>
      </c>
      <c r="Y188" s="135" t="s">
        <v>41</v>
      </c>
      <c r="Z188" s="135" t="s">
        <v>450</v>
      </c>
    </row>
    <row r="189" spans="1:26" s="136" customFormat="1" ht="49.5" customHeight="1" x14ac:dyDescent="0.2">
      <c r="A189" s="131" t="s">
        <v>483</v>
      </c>
      <c r="B189" s="131" t="s">
        <v>154</v>
      </c>
      <c r="C189" s="131" t="s">
        <v>484</v>
      </c>
      <c r="D189" s="137" t="s">
        <v>485</v>
      </c>
      <c r="E189" s="131" t="s">
        <v>655</v>
      </c>
      <c r="F189" s="132">
        <v>2887367.96</v>
      </c>
      <c r="G189" s="131" t="s">
        <v>35</v>
      </c>
      <c r="H189" s="131" t="s">
        <v>36</v>
      </c>
      <c r="I189" s="131" t="s">
        <v>36</v>
      </c>
      <c r="J189" s="131" t="s">
        <v>36</v>
      </c>
      <c r="K189" s="131" t="s">
        <v>36</v>
      </c>
      <c r="L189" s="131" t="s">
        <v>32</v>
      </c>
      <c r="M189" s="153">
        <v>876</v>
      </c>
      <c r="N189" s="131" t="s">
        <v>37</v>
      </c>
      <c r="O189" s="131">
        <v>71100000000</v>
      </c>
      <c r="P189" s="133" t="s">
        <v>612</v>
      </c>
      <c r="Q189" s="131" t="s">
        <v>60</v>
      </c>
      <c r="R189" s="131" t="s">
        <v>38</v>
      </c>
      <c r="S189" s="131" t="s">
        <v>38</v>
      </c>
      <c r="T189" s="134">
        <v>43070</v>
      </c>
      <c r="U189" s="134">
        <v>43160</v>
      </c>
      <c r="V189" s="131" t="s">
        <v>51</v>
      </c>
      <c r="W189" s="131" t="s">
        <v>38</v>
      </c>
      <c r="X189" s="135" t="s">
        <v>449</v>
      </c>
      <c r="Y189" s="135" t="s">
        <v>41</v>
      </c>
      <c r="Z189" s="135" t="s">
        <v>450</v>
      </c>
    </row>
    <row r="190" spans="1:26" s="136" customFormat="1" ht="66" hidden="1" customHeight="1" x14ac:dyDescent="0.2">
      <c r="A190" s="131" t="s">
        <v>486</v>
      </c>
      <c r="B190" s="131" t="s">
        <v>356</v>
      </c>
      <c r="C190" s="131" t="s">
        <v>356</v>
      </c>
      <c r="D190" s="137" t="s">
        <v>487</v>
      </c>
      <c r="E190" s="131" t="s">
        <v>655</v>
      </c>
      <c r="F190" s="132">
        <v>111533.6</v>
      </c>
      <c r="G190" s="131" t="s">
        <v>35</v>
      </c>
      <c r="H190" s="131" t="s">
        <v>36</v>
      </c>
      <c r="I190" s="131" t="s">
        <v>36</v>
      </c>
      <c r="J190" s="131" t="s">
        <v>36</v>
      </c>
      <c r="K190" s="131" t="s">
        <v>36</v>
      </c>
      <c r="L190" s="131" t="s">
        <v>32</v>
      </c>
      <c r="M190" s="153">
        <v>876</v>
      </c>
      <c r="N190" s="131" t="s">
        <v>37</v>
      </c>
      <c r="O190" s="131">
        <v>71100000000</v>
      </c>
      <c r="P190" s="133" t="s">
        <v>612</v>
      </c>
      <c r="Q190" s="131" t="s">
        <v>38</v>
      </c>
      <c r="R190" s="131" t="s">
        <v>38</v>
      </c>
      <c r="S190" s="131" t="s">
        <v>38</v>
      </c>
      <c r="T190" s="134">
        <v>43040</v>
      </c>
      <c r="U190" s="134">
        <v>43160</v>
      </c>
      <c r="V190" s="131" t="s">
        <v>39</v>
      </c>
      <c r="W190" s="131" t="s">
        <v>38</v>
      </c>
      <c r="X190" s="135" t="s">
        <v>449</v>
      </c>
      <c r="Y190" s="135" t="s">
        <v>41</v>
      </c>
      <c r="Z190" s="135" t="s">
        <v>450</v>
      </c>
    </row>
    <row r="191" spans="1:26" s="136" customFormat="1" ht="63.75" hidden="1" customHeight="1" x14ac:dyDescent="0.2">
      <c r="A191" s="131" t="s">
        <v>488</v>
      </c>
      <c r="B191" s="131" t="s">
        <v>489</v>
      </c>
      <c r="C191" s="131" t="s">
        <v>489</v>
      </c>
      <c r="D191" s="137" t="s">
        <v>490</v>
      </c>
      <c r="E191" s="131" t="s">
        <v>655</v>
      </c>
      <c r="F191" s="132">
        <v>164487.29999999999</v>
      </c>
      <c r="G191" s="131" t="s">
        <v>35</v>
      </c>
      <c r="H191" s="131" t="s">
        <v>36</v>
      </c>
      <c r="I191" s="131" t="s">
        <v>36</v>
      </c>
      <c r="J191" s="131" t="s">
        <v>36</v>
      </c>
      <c r="K191" s="131" t="s">
        <v>36</v>
      </c>
      <c r="L191" s="131" t="s">
        <v>32</v>
      </c>
      <c r="M191" s="153">
        <v>876</v>
      </c>
      <c r="N191" s="131" t="s">
        <v>37</v>
      </c>
      <c r="O191" s="131">
        <v>71100000000</v>
      </c>
      <c r="P191" s="133" t="s">
        <v>612</v>
      </c>
      <c r="Q191" s="131" t="s">
        <v>38</v>
      </c>
      <c r="R191" s="131" t="s">
        <v>38</v>
      </c>
      <c r="S191" s="131" t="s">
        <v>38</v>
      </c>
      <c r="T191" s="134">
        <v>43070</v>
      </c>
      <c r="U191" s="134">
        <v>43344</v>
      </c>
      <c r="V191" s="131" t="s">
        <v>39</v>
      </c>
      <c r="W191" s="131" t="s">
        <v>38</v>
      </c>
      <c r="X191" s="135" t="s">
        <v>449</v>
      </c>
      <c r="Y191" s="135" t="s">
        <v>41</v>
      </c>
      <c r="Z191" s="135" t="s">
        <v>450</v>
      </c>
    </row>
    <row r="192" spans="1:26" s="136" customFormat="1" ht="49.5" hidden="1" customHeight="1" x14ac:dyDescent="0.2">
      <c r="A192" s="131" t="s">
        <v>491</v>
      </c>
      <c r="B192" s="131" t="s">
        <v>492</v>
      </c>
      <c r="C192" s="131" t="s">
        <v>492</v>
      </c>
      <c r="D192" s="137" t="s">
        <v>493</v>
      </c>
      <c r="E192" s="131" t="s">
        <v>655</v>
      </c>
      <c r="F192" s="132">
        <v>178457.3</v>
      </c>
      <c r="G192" s="131" t="s">
        <v>35</v>
      </c>
      <c r="H192" s="131" t="s">
        <v>494</v>
      </c>
      <c r="I192" s="131" t="s">
        <v>35</v>
      </c>
      <c r="J192" s="131" t="s">
        <v>36</v>
      </c>
      <c r="K192" s="131" t="s">
        <v>36</v>
      </c>
      <c r="L192" s="131" t="s">
        <v>32</v>
      </c>
      <c r="M192" s="153">
        <v>876</v>
      </c>
      <c r="N192" s="131" t="s">
        <v>37</v>
      </c>
      <c r="O192" s="131">
        <v>71100000000</v>
      </c>
      <c r="P192" s="133" t="s">
        <v>612</v>
      </c>
      <c r="Q192" s="131" t="s">
        <v>38</v>
      </c>
      <c r="R192" s="131" t="s">
        <v>38</v>
      </c>
      <c r="S192" s="131" t="s">
        <v>38</v>
      </c>
      <c r="T192" s="134">
        <v>43070</v>
      </c>
      <c r="U192" s="134">
        <v>43101</v>
      </c>
      <c r="V192" s="131" t="s">
        <v>51</v>
      </c>
      <c r="W192" s="131" t="s">
        <v>38</v>
      </c>
      <c r="X192" s="135" t="s">
        <v>449</v>
      </c>
      <c r="Y192" s="135" t="s">
        <v>41</v>
      </c>
      <c r="Z192" s="135" t="s">
        <v>450</v>
      </c>
    </row>
    <row r="193" spans="1:26" s="136" customFormat="1" ht="49.5" hidden="1" customHeight="1" x14ac:dyDescent="0.2">
      <c r="A193" s="131" t="s">
        <v>495</v>
      </c>
      <c r="B193" s="131" t="s">
        <v>406</v>
      </c>
      <c r="C193" s="131" t="s">
        <v>407</v>
      </c>
      <c r="D193" s="137" t="s">
        <v>496</v>
      </c>
      <c r="E193" s="131" t="s">
        <v>655</v>
      </c>
      <c r="F193" s="132">
        <v>178180</v>
      </c>
      <c r="G193" s="131" t="s">
        <v>35</v>
      </c>
      <c r="H193" s="131" t="s">
        <v>497</v>
      </c>
      <c r="I193" s="131" t="s">
        <v>35</v>
      </c>
      <c r="J193" s="131" t="s">
        <v>36</v>
      </c>
      <c r="K193" s="131" t="s">
        <v>36</v>
      </c>
      <c r="L193" s="131" t="s">
        <v>32</v>
      </c>
      <c r="M193" s="153">
        <v>876</v>
      </c>
      <c r="N193" s="131" t="s">
        <v>37</v>
      </c>
      <c r="O193" s="131">
        <v>71100000000</v>
      </c>
      <c r="P193" s="133" t="s">
        <v>612</v>
      </c>
      <c r="Q193" s="131" t="s">
        <v>38</v>
      </c>
      <c r="R193" s="131" t="s">
        <v>38</v>
      </c>
      <c r="S193" s="131" t="s">
        <v>38</v>
      </c>
      <c r="T193" s="134">
        <v>43070</v>
      </c>
      <c r="U193" s="134">
        <v>43435</v>
      </c>
      <c r="V193" s="131" t="s">
        <v>106</v>
      </c>
      <c r="W193" s="131" t="s">
        <v>38</v>
      </c>
      <c r="X193" s="135" t="s">
        <v>449</v>
      </c>
      <c r="Y193" s="135" t="s">
        <v>41</v>
      </c>
      <c r="Z193" s="135" t="s">
        <v>450</v>
      </c>
    </row>
    <row r="194" spans="1:26" s="136" customFormat="1" ht="62.25" hidden="1" customHeight="1" x14ac:dyDescent="0.2">
      <c r="A194" s="131" t="s">
        <v>498</v>
      </c>
      <c r="B194" s="131" t="s">
        <v>129</v>
      </c>
      <c r="C194" s="131" t="s">
        <v>129</v>
      </c>
      <c r="D194" s="131" t="s">
        <v>499</v>
      </c>
      <c r="E194" s="131" t="s">
        <v>655</v>
      </c>
      <c r="F194" s="132">
        <v>1605879.03</v>
      </c>
      <c r="G194" s="131" t="s">
        <v>35</v>
      </c>
      <c r="H194" s="131" t="s">
        <v>500</v>
      </c>
      <c r="I194" s="131" t="s">
        <v>35</v>
      </c>
      <c r="J194" s="131" t="s">
        <v>36</v>
      </c>
      <c r="K194" s="131" t="s">
        <v>36</v>
      </c>
      <c r="L194" s="131" t="s">
        <v>32</v>
      </c>
      <c r="M194" s="153">
        <v>876</v>
      </c>
      <c r="N194" s="131" t="s">
        <v>37</v>
      </c>
      <c r="O194" s="131">
        <v>71100000000</v>
      </c>
      <c r="P194" s="133" t="s">
        <v>612</v>
      </c>
      <c r="Q194" s="131" t="s">
        <v>38</v>
      </c>
      <c r="R194" s="131" t="s">
        <v>38</v>
      </c>
      <c r="S194" s="131" t="s">
        <v>38</v>
      </c>
      <c r="T194" s="134">
        <v>43070</v>
      </c>
      <c r="U194" s="134">
        <v>43101</v>
      </c>
      <c r="V194" s="131" t="s">
        <v>106</v>
      </c>
      <c r="W194" s="131" t="s">
        <v>38</v>
      </c>
      <c r="X194" s="135" t="s">
        <v>449</v>
      </c>
      <c r="Y194" s="135" t="s">
        <v>41</v>
      </c>
      <c r="Z194" s="135" t="s">
        <v>450</v>
      </c>
    </row>
    <row r="195" spans="1:26" s="136" customFormat="1" ht="49.5" hidden="1" customHeight="1" x14ac:dyDescent="0.2">
      <c r="A195" s="131" t="s">
        <v>501</v>
      </c>
      <c r="B195" s="131" t="s">
        <v>489</v>
      </c>
      <c r="C195" s="131" t="s">
        <v>489</v>
      </c>
      <c r="D195" s="131" t="s">
        <v>502</v>
      </c>
      <c r="E195" s="131" t="s">
        <v>655</v>
      </c>
      <c r="F195" s="132">
        <v>200600</v>
      </c>
      <c r="G195" s="131" t="s">
        <v>35</v>
      </c>
      <c r="H195" s="131" t="s">
        <v>366</v>
      </c>
      <c r="I195" s="131" t="s">
        <v>35</v>
      </c>
      <c r="J195" s="131" t="s">
        <v>36</v>
      </c>
      <c r="K195" s="131" t="s">
        <v>36</v>
      </c>
      <c r="L195" s="131" t="s">
        <v>32</v>
      </c>
      <c r="M195" s="153">
        <v>876</v>
      </c>
      <c r="N195" s="131" t="s">
        <v>37</v>
      </c>
      <c r="O195" s="131">
        <v>71100000000</v>
      </c>
      <c r="P195" s="133" t="s">
        <v>612</v>
      </c>
      <c r="Q195" s="131" t="s">
        <v>38</v>
      </c>
      <c r="R195" s="131" t="s">
        <v>38</v>
      </c>
      <c r="S195" s="131" t="s">
        <v>38</v>
      </c>
      <c r="T195" s="134">
        <v>43070</v>
      </c>
      <c r="U195" s="134">
        <v>43101</v>
      </c>
      <c r="V195" s="131" t="s">
        <v>106</v>
      </c>
      <c r="W195" s="131" t="s">
        <v>38</v>
      </c>
      <c r="X195" s="135" t="s">
        <v>449</v>
      </c>
      <c r="Y195" s="135" t="s">
        <v>41</v>
      </c>
      <c r="Z195" s="135" t="s">
        <v>450</v>
      </c>
    </row>
    <row r="196" spans="1:26" s="136" customFormat="1" ht="66.75" hidden="1" customHeight="1" x14ac:dyDescent="0.2">
      <c r="A196" s="131" t="s">
        <v>503</v>
      </c>
      <c r="B196" s="131" t="s">
        <v>65</v>
      </c>
      <c r="C196" s="131" t="s">
        <v>167</v>
      </c>
      <c r="D196" s="131" t="s">
        <v>504</v>
      </c>
      <c r="E196" s="131" t="s">
        <v>655</v>
      </c>
      <c r="F196" s="132">
        <v>2760020</v>
      </c>
      <c r="G196" s="131" t="s">
        <v>35</v>
      </c>
      <c r="H196" s="131" t="s">
        <v>36</v>
      </c>
      <c r="I196" s="131" t="s">
        <v>35</v>
      </c>
      <c r="J196" s="131" t="s">
        <v>36</v>
      </c>
      <c r="K196" s="131" t="s">
        <v>35</v>
      </c>
      <c r="L196" s="131" t="s">
        <v>32</v>
      </c>
      <c r="M196" s="153">
        <v>876</v>
      </c>
      <c r="N196" s="131" t="s">
        <v>37</v>
      </c>
      <c r="O196" s="131">
        <v>71100000000</v>
      </c>
      <c r="P196" s="133" t="s">
        <v>612</v>
      </c>
      <c r="Q196" s="131" t="s">
        <v>38</v>
      </c>
      <c r="R196" s="131" t="s">
        <v>38</v>
      </c>
      <c r="S196" s="131" t="s">
        <v>38</v>
      </c>
      <c r="T196" s="134">
        <v>43070</v>
      </c>
      <c r="U196" s="134">
        <v>43101</v>
      </c>
      <c r="V196" s="131" t="s">
        <v>39</v>
      </c>
      <c r="W196" s="131" t="s">
        <v>38</v>
      </c>
      <c r="X196" s="135" t="s">
        <v>449</v>
      </c>
      <c r="Y196" s="135" t="s">
        <v>41</v>
      </c>
      <c r="Z196" s="135" t="s">
        <v>450</v>
      </c>
    </row>
    <row r="197" spans="1:26" s="136" customFormat="1" ht="49.5" hidden="1" customHeight="1" x14ac:dyDescent="0.2">
      <c r="A197" s="131" t="s">
        <v>505</v>
      </c>
      <c r="B197" s="131" t="s">
        <v>506</v>
      </c>
      <c r="C197" s="131" t="s">
        <v>506</v>
      </c>
      <c r="D197" s="131" t="s">
        <v>507</v>
      </c>
      <c r="E197" s="131" t="s">
        <v>655</v>
      </c>
      <c r="F197" s="138">
        <v>3249304.64</v>
      </c>
      <c r="G197" s="131" t="s">
        <v>35</v>
      </c>
      <c r="H197" s="131" t="s">
        <v>36</v>
      </c>
      <c r="I197" s="131" t="s">
        <v>36</v>
      </c>
      <c r="J197" s="131" t="s">
        <v>36</v>
      </c>
      <c r="K197" s="131" t="s">
        <v>36</v>
      </c>
      <c r="L197" s="131" t="s">
        <v>32</v>
      </c>
      <c r="M197" s="153">
        <v>876</v>
      </c>
      <c r="N197" s="131" t="s">
        <v>37</v>
      </c>
      <c r="O197" s="131">
        <v>71100000000</v>
      </c>
      <c r="P197" s="133" t="s">
        <v>612</v>
      </c>
      <c r="Q197" s="131" t="s">
        <v>38</v>
      </c>
      <c r="R197" s="131" t="s">
        <v>38</v>
      </c>
      <c r="S197" s="131" t="s">
        <v>38</v>
      </c>
      <c r="T197" s="134">
        <v>43070</v>
      </c>
      <c r="U197" s="134">
        <v>43435</v>
      </c>
      <c r="V197" s="131" t="s">
        <v>51</v>
      </c>
      <c r="W197" s="131" t="s">
        <v>38</v>
      </c>
      <c r="X197" s="135" t="s">
        <v>449</v>
      </c>
      <c r="Y197" s="135" t="s">
        <v>41</v>
      </c>
      <c r="Z197" s="135" t="s">
        <v>450</v>
      </c>
    </row>
    <row r="198" spans="1:26" s="136" customFormat="1" ht="49.5" hidden="1" customHeight="1" x14ac:dyDescent="0.2">
      <c r="A198" s="131" t="s">
        <v>508</v>
      </c>
      <c r="B198" s="131" t="s">
        <v>57</v>
      </c>
      <c r="C198" s="131" t="s">
        <v>57</v>
      </c>
      <c r="D198" s="137" t="s">
        <v>509</v>
      </c>
      <c r="E198" s="131" t="s">
        <v>655</v>
      </c>
      <c r="F198" s="154" t="s">
        <v>619</v>
      </c>
      <c r="G198" s="131"/>
      <c r="H198" s="131"/>
      <c r="I198" s="131"/>
      <c r="J198" s="131"/>
      <c r="K198" s="131"/>
      <c r="L198" s="131"/>
      <c r="M198" s="153">
        <v>876</v>
      </c>
      <c r="N198" s="131"/>
      <c r="O198" s="131">
        <v>71100000000</v>
      </c>
      <c r="P198" s="133"/>
      <c r="R198" s="131" t="s">
        <v>38</v>
      </c>
      <c r="S198" s="131" t="s">
        <v>38</v>
      </c>
      <c r="T198" s="134">
        <v>43070</v>
      </c>
      <c r="U198" s="134">
        <v>43191</v>
      </c>
      <c r="V198" s="131" t="s">
        <v>106</v>
      </c>
      <c r="W198" s="131" t="s">
        <v>38</v>
      </c>
      <c r="X198" s="135" t="s">
        <v>449</v>
      </c>
      <c r="Y198" s="135" t="s">
        <v>41</v>
      </c>
      <c r="Z198" s="135" t="s">
        <v>450</v>
      </c>
    </row>
    <row r="199" spans="1:26" s="136" customFormat="1" ht="63" hidden="1" customHeight="1" x14ac:dyDescent="0.2">
      <c r="A199" s="131" t="s">
        <v>510</v>
      </c>
      <c r="B199" s="131" t="s">
        <v>511</v>
      </c>
      <c r="C199" s="131" t="s">
        <v>512</v>
      </c>
      <c r="D199" s="137" t="s">
        <v>513</v>
      </c>
      <c r="E199" s="131" t="s">
        <v>655</v>
      </c>
      <c r="F199" s="132">
        <v>1267320</v>
      </c>
      <c r="G199" s="131" t="s">
        <v>35</v>
      </c>
      <c r="H199" s="131" t="s">
        <v>36</v>
      </c>
      <c r="I199" s="131" t="s">
        <v>35</v>
      </c>
      <c r="J199" s="131" t="s">
        <v>36</v>
      </c>
      <c r="K199" s="131" t="s">
        <v>35</v>
      </c>
      <c r="L199" s="131" t="s">
        <v>32</v>
      </c>
      <c r="M199" s="153">
        <v>876</v>
      </c>
      <c r="N199" s="131" t="s">
        <v>37</v>
      </c>
      <c r="O199" s="131">
        <v>71100000000</v>
      </c>
      <c r="P199" s="133" t="s">
        <v>612</v>
      </c>
      <c r="Q199" s="131" t="s">
        <v>38</v>
      </c>
      <c r="R199" s="131" t="s">
        <v>38</v>
      </c>
      <c r="S199" s="131" t="s">
        <v>38</v>
      </c>
      <c r="T199" s="134">
        <v>43070</v>
      </c>
      <c r="U199" s="134">
        <v>44166</v>
      </c>
      <c r="V199" s="131" t="s">
        <v>39</v>
      </c>
      <c r="W199" s="131" t="s">
        <v>38</v>
      </c>
      <c r="X199" s="135" t="s">
        <v>449</v>
      </c>
      <c r="Y199" s="135" t="s">
        <v>41</v>
      </c>
      <c r="Z199" s="135" t="s">
        <v>450</v>
      </c>
    </row>
    <row r="200" spans="1:26" s="136" customFormat="1" ht="67.5" hidden="1" customHeight="1" x14ac:dyDescent="0.2">
      <c r="A200" s="131" t="s">
        <v>514</v>
      </c>
      <c r="B200" s="131" t="s">
        <v>65</v>
      </c>
      <c r="C200" s="131" t="s">
        <v>65</v>
      </c>
      <c r="D200" s="137" t="s">
        <v>515</v>
      </c>
      <c r="E200" s="131" t="s">
        <v>655</v>
      </c>
      <c r="F200" s="132">
        <v>5489360</v>
      </c>
      <c r="G200" s="131" t="s">
        <v>35</v>
      </c>
      <c r="H200" s="131" t="s">
        <v>36</v>
      </c>
      <c r="I200" s="131" t="s">
        <v>36</v>
      </c>
      <c r="J200" s="131" t="s">
        <v>36</v>
      </c>
      <c r="K200" s="131" t="s">
        <v>36</v>
      </c>
      <c r="L200" s="131" t="s">
        <v>32</v>
      </c>
      <c r="M200" s="153">
        <v>876</v>
      </c>
      <c r="N200" s="131" t="s">
        <v>37</v>
      </c>
      <c r="O200" s="131">
        <v>71100000000</v>
      </c>
      <c r="P200" s="133" t="s">
        <v>612</v>
      </c>
      <c r="Q200" s="131" t="s">
        <v>38</v>
      </c>
      <c r="R200" s="131" t="s">
        <v>60</v>
      </c>
      <c r="S200" s="131" t="s">
        <v>38</v>
      </c>
      <c r="T200" s="134">
        <v>43070</v>
      </c>
      <c r="U200" s="134">
        <v>43132</v>
      </c>
      <c r="V200" s="131" t="s">
        <v>39</v>
      </c>
      <c r="W200" s="131" t="s">
        <v>38</v>
      </c>
      <c r="X200" s="135" t="s">
        <v>449</v>
      </c>
      <c r="Y200" s="135" t="s">
        <v>41</v>
      </c>
      <c r="Z200" s="135" t="s">
        <v>450</v>
      </c>
    </row>
    <row r="201" spans="1:26" s="136" customFormat="1" ht="49.5" hidden="1" customHeight="1" x14ac:dyDescent="0.2">
      <c r="A201" s="131" t="s">
        <v>516</v>
      </c>
      <c r="B201" s="131" t="s">
        <v>517</v>
      </c>
      <c r="C201" s="131" t="s">
        <v>517</v>
      </c>
      <c r="D201" s="137" t="s">
        <v>518</v>
      </c>
      <c r="E201" s="131" t="s">
        <v>655</v>
      </c>
      <c r="F201" s="132">
        <v>1987314930.0799999</v>
      </c>
      <c r="G201" s="131" t="s">
        <v>35</v>
      </c>
      <c r="H201" s="131" t="s">
        <v>36</v>
      </c>
      <c r="I201" s="131" t="s">
        <v>36</v>
      </c>
      <c r="J201" s="131" t="s">
        <v>36</v>
      </c>
      <c r="K201" s="131" t="s">
        <v>36</v>
      </c>
      <c r="L201" s="131" t="s">
        <v>32</v>
      </c>
      <c r="M201" s="153">
        <v>876</v>
      </c>
      <c r="N201" s="131" t="s">
        <v>37</v>
      </c>
      <c r="O201" s="131">
        <v>71100000000</v>
      </c>
      <c r="P201" s="133" t="s">
        <v>612</v>
      </c>
      <c r="Q201" s="131" t="s">
        <v>38</v>
      </c>
      <c r="R201" s="131" t="s">
        <v>60</v>
      </c>
      <c r="S201" s="131" t="s">
        <v>38</v>
      </c>
      <c r="T201" s="134">
        <v>43070</v>
      </c>
      <c r="U201" s="134">
        <v>44166</v>
      </c>
      <c r="V201" s="131" t="s">
        <v>39</v>
      </c>
      <c r="W201" s="131" t="s">
        <v>38</v>
      </c>
      <c r="X201" s="135" t="s">
        <v>449</v>
      </c>
      <c r="Y201" s="135" t="s">
        <v>41</v>
      </c>
      <c r="Z201" s="135" t="s">
        <v>450</v>
      </c>
    </row>
    <row r="202" spans="1:26" s="136" customFormat="1" ht="49.5" hidden="1" customHeight="1" x14ac:dyDescent="0.2">
      <c r="A202" s="131" t="s">
        <v>519</v>
      </c>
      <c r="B202" s="131" t="s">
        <v>520</v>
      </c>
      <c r="C202" s="131" t="s">
        <v>521</v>
      </c>
      <c r="D202" s="137" t="s">
        <v>522</v>
      </c>
      <c r="E202" s="131" t="s">
        <v>655</v>
      </c>
      <c r="F202" s="132">
        <v>767254290</v>
      </c>
      <c r="G202" s="131" t="s">
        <v>35</v>
      </c>
      <c r="H202" s="131" t="s">
        <v>523</v>
      </c>
      <c r="I202" s="131" t="s">
        <v>36</v>
      </c>
      <c r="J202" s="131" t="s">
        <v>36</v>
      </c>
      <c r="K202" s="131" t="s">
        <v>36</v>
      </c>
      <c r="L202" s="131" t="s">
        <v>32</v>
      </c>
      <c r="M202" s="153">
        <v>876</v>
      </c>
      <c r="N202" s="131" t="s">
        <v>37</v>
      </c>
      <c r="O202" s="131">
        <v>71100000000</v>
      </c>
      <c r="P202" s="133" t="s">
        <v>612</v>
      </c>
      <c r="Q202" s="131" t="s">
        <v>38</v>
      </c>
      <c r="R202" s="131" t="s">
        <v>60</v>
      </c>
      <c r="S202" s="131" t="s">
        <v>38</v>
      </c>
      <c r="T202" s="134">
        <v>43070</v>
      </c>
      <c r="U202" s="134">
        <v>44166</v>
      </c>
      <c r="V202" s="131" t="s">
        <v>39</v>
      </c>
      <c r="W202" s="131" t="s">
        <v>38</v>
      </c>
      <c r="X202" s="135" t="s">
        <v>449</v>
      </c>
      <c r="Y202" s="135" t="s">
        <v>41</v>
      </c>
      <c r="Z202" s="135" t="s">
        <v>450</v>
      </c>
    </row>
    <row r="203" spans="1:26" s="136" customFormat="1" ht="49.5" hidden="1" customHeight="1" x14ac:dyDescent="0.2">
      <c r="A203" s="131" t="s">
        <v>524</v>
      </c>
      <c r="B203" s="131" t="s">
        <v>517</v>
      </c>
      <c r="C203" s="131" t="s">
        <v>517</v>
      </c>
      <c r="D203" s="137" t="s">
        <v>525</v>
      </c>
      <c r="E203" s="131" t="s">
        <v>655</v>
      </c>
      <c r="F203" s="132">
        <v>449580</v>
      </c>
      <c r="G203" s="131" t="s">
        <v>35</v>
      </c>
      <c r="H203" s="131" t="s">
        <v>526</v>
      </c>
      <c r="I203" s="131" t="s">
        <v>36</v>
      </c>
      <c r="J203" s="131" t="s">
        <v>36</v>
      </c>
      <c r="K203" s="131" t="s">
        <v>36</v>
      </c>
      <c r="L203" s="131" t="s">
        <v>32</v>
      </c>
      <c r="M203" s="153">
        <v>876</v>
      </c>
      <c r="N203" s="131" t="s">
        <v>37</v>
      </c>
      <c r="O203" s="131">
        <v>71100000000</v>
      </c>
      <c r="P203" s="133" t="s">
        <v>612</v>
      </c>
      <c r="Q203" s="131" t="s">
        <v>38</v>
      </c>
      <c r="R203" s="131" t="s">
        <v>60</v>
      </c>
      <c r="S203" s="131" t="s">
        <v>38</v>
      </c>
      <c r="T203" s="134">
        <v>43070</v>
      </c>
      <c r="U203" s="134">
        <v>44166</v>
      </c>
      <c r="V203" s="131" t="s">
        <v>39</v>
      </c>
      <c r="W203" s="131" t="s">
        <v>38</v>
      </c>
      <c r="X203" s="135" t="s">
        <v>449</v>
      </c>
      <c r="Y203" s="135" t="s">
        <v>41</v>
      </c>
      <c r="Z203" s="135" t="s">
        <v>450</v>
      </c>
    </row>
    <row r="204" spans="1:26" s="136" customFormat="1" ht="49.5" hidden="1" customHeight="1" x14ac:dyDescent="0.2">
      <c r="A204" s="131" t="s">
        <v>527</v>
      </c>
      <c r="B204" s="131" t="s">
        <v>528</v>
      </c>
      <c r="C204" s="131" t="s">
        <v>528</v>
      </c>
      <c r="D204" s="137" t="s">
        <v>529</v>
      </c>
      <c r="E204" s="131" t="s">
        <v>655</v>
      </c>
      <c r="F204" s="138">
        <v>633376.80000000005</v>
      </c>
      <c r="G204" s="131" t="s">
        <v>35</v>
      </c>
      <c r="H204" s="131" t="s">
        <v>530</v>
      </c>
      <c r="I204" s="131" t="s">
        <v>35</v>
      </c>
      <c r="J204" s="131" t="s">
        <v>36</v>
      </c>
      <c r="K204" s="131" t="s">
        <v>36</v>
      </c>
      <c r="L204" s="131" t="s">
        <v>32</v>
      </c>
      <c r="M204" s="153">
        <v>876</v>
      </c>
      <c r="N204" s="131" t="s">
        <v>37</v>
      </c>
      <c r="O204" s="131">
        <v>71100000000</v>
      </c>
      <c r="P204" s="133" t="s">
        <v>612</v>
      </c>
      <c r="Q204" s="131" t="s">
        <v>38</v>
      </c>
      <c r="R204" s="131" t="s">
        <v>60</v>
      </c>
      <c r="S204" s="131" t="s">
        <v>38</v>
      </c>
      <c r="T204" s="134">
        <v>43070</v>
      </c>
      <c r="U204" s="134">
        <v>44166</v>
      </c>
      <c r="V204" s="131" t="s">
        <v>39</v>
      </c>
      <c r="W204" s="131" t="s">
        <v>38</v>
      </c>
      <c r="X204" s="135" t="s">
        <v>449</v>
      </c>
      <c r="Y204" s="135" t="s">
        <v>41</v>
      </c>
      <c r="Z204" s="135" t="s">
        <v>450</v>
      </c>
    </row>
    <row r="205" spans="1:26" s="136" customFormat="1" ht="49.5" hidden="1" customHeight="1" x14ac:dyDescent="0.2">
      <c r="A205" s="131" t="s">
        <v>531</v>
      </c>
      <c r="B205" s="131" t="s">
        <v>517</v>
      </c>
      <c r="C205" s="131" t="s">
        <v>517</v>
      </c>
      <c r="D205" s="137" t="s">
        <v>532</v>
      </c>
      <c r="E205" s="131" t="s">
        <v>655</v>
      </c>
      <c r="F205" s="132">
        <v>2467195.5299999998</v>
      </c>
      <c r="G205" s="131" t="s">
        <v>35</v>
      </c>
      <c r="H205" s="131" t="s">
        <v>533</v>
      </c>
      <c r="I205" s="131" t="s">
        <v>36</v>
      </c>
      <c r="J205" s="131" t="s">
        <v>36</v>
      </c>
      <c r="K205" s="131" t="s">
        <v>36</v>
      </c>
      <c r="L205" s="131" t="s">
        <v>32</v>
      </c>
      <c r="M205" s="153">
        <v>876</v>
      </c>
      <c r="N205" s="131" t="s">
        <v>37</v>
      </c>
      <c r="O205" s="131">
        <v>71100000000</v>
      </c>
      <c r="P205" s="133" t="s">
        <v>612</v>
      </c>
      <c r="Q205" s="131" t="s">
        <v>38</v>
      </c>
      <c r="R205" s="131" t="s">
        <v>38</v>
      </c>
      <c r="S205" s="131" t="s">
        <v>38</v>
      </c>
      <c r="T205" s="134">
        <v>43070</v>
      </c>
      <c r="U205" s="134">
        <v>44166</v>
      </c>
      <c r="V205" s="131" t="s">
        <v>39</v>
      </c>
      <c r="W205" s="131" t="s">
        <v>38</v>
      </c>
      <c r="X205" s="135" t="s">
        <v>449</v>
      </c>
      <c r="Y205" s="135" t="s">
        <v>41</v>
      </c>
      <c r="Z205" s="135" t="s">
        <v>450</v>
      </c>
    </row>
    <row r="206" spans="1:26" s="136" customFormat="1" ht="49.5" hidden="1" customHeight="1" x14ac:dyDescent="0.2">
      <c r="A206" s="131" t="s">
        <v>534</v>
      </c>
      <c r="B206" s="131" t="s">
        <v>535</v>
      </c>
      <c r="C206" s="131" t="s">
        <v>535</v>
      </c>
      <c r="D206" s="137" t="s">
        <v>536</v>
      </c>
      <c r="E206" s="131" t="s">
        <v>655</v>
      </c>
      <c r="F206" s="132">
        <v>168132226.06999999</v>
      </c>
      <c r="G206" s="131" t="s">
        <v>35</v>
      </c>
      <c r="H206" s="131" t="s">
        <v>537</v>
      </c>
      <c r="I206" s="131" t="s">
        <v>35</v>
      </c>
      <c r="J206" s="131" t="s">
        <v>36</v>
      </c>
      <c r="K206" s="131" t="s">
        <v>36</v>
      </c>
      <c r="L206" s="131" t="s">
        <v>32</v>
      </c>
      <c r="M206" s="153">
        <v>876</v>
      </c>
      <c r="N206" s="131" t="s">
        <v>37</v>
      </c>
      <c r="O206" s="131">
        <v>71100000000</v>
      </c>
      <c r="P206" s="133" t="s">
        <v>612</v>
      </c>
      <c r="Q206" s="131" t="s">
        <v>38</v>
      </c>
      <c r="R206" s="131" t="s">
        <v>60</v>
      </c>
      <c r="S206" s="131" t="s">
        <v>38</v>
      </c>
      <c r="T206" s="134">
        <v>43070</v>
      </c>
      <c r="U206" s="134">
        <v>44166</v>
      </c>
      <c r="V206" s="131" t="s">
        <v>39</v>
      </c>
      <c r="W206" s="131" t="s">
        <v>38</v>
      </c>
      <c r="X206" s="135" t="s">
        <v>449</v>
      </c>
      <c r="Y206" s="135" t="s">
        <v>41</v>
      </c>
      <c r="Z206" s="135" t="s">
        <v>450</v>
      </c>
    </row>
    <row r="207" spans="1:26" s="136" customFormat="1" ht="49.5" hidden="1" customHeight="1" x14ac:dyDescent="0.2">
      <c r="A207" s="131" t="s">
        <v>538</v>
      </c>
      <c r="B207" s="131" t="s">
        <v>539</v>
      </c>
      <c r="C207" s="131" t="s">
        <v>539</v>
      </c>
      <c r="D207" s="137" t="s">
        <v>540</v>
      </c>
      <c r="E207" s="131" t="s">
        <v>655</v>
      </c>
      <c r="F207" s="132">
        <v>2875223</v>
      </c>
      <c r="G207" s="131" t="s">
        <v>35</v>
      </c>
      <c r="H207" s="131" t="s">
        <v>541</v>
      </c>
      <c r="I207" s="131" t="s">
        <v>36</v>
      </c>
      <c r="J207" s="131" t="s">
        <v>36</v>
      </c>
      <c r="K207" s="131" t="s">
        <v>36</v>
      </c>
      <c r="L207" s="131">
        <v>1</v>
      </c>
      <c r="M207" s="153">
        <v>876</v>
      </c>
      <c r="N207" s="131" t="s">
        <v>542</v>
      </c>
      <c r="O207" s="131">
        <v>71100000000</v>
      </c>
      <c r="P207" s="133" t="s">
        <v>612</v>
      </c>
      <c r="Q207" s="131" t="s">
        <v>38</v>
      </c>
      <c r="R207" s="131" t="s">
        <v>60</v>
      </c>
      <c r="S207" s="131" t="s">
        <v>38</v>
      </c>
      <c r="T207" s="134">
        <v>43070</v>
      </c>
      <c r="U207" s="134">
        <v>44166</v>
      </c>
      <c r="V207" s="131" t="s">
        <v>39</v>
      </c>
      <c r="W207" s="131" t="s">
        <v>38</v>
      </c>
      <c r="X207" s="135" t="s">
        <v>449</v>
      </c>
      <c r="Y207" s="135" t="s">
        <v>41</v>
      </c>
      <c r="Z207" s="135" t="s">
        <v>450</v>
      </c>
    </row>
    <row r="208" spans="1:26" s="136" customFormat="1" ht="49.5" hidden="1" customHeight="1" x14ac:dyDescent="0.2">
      <c r="A208" s="131" t="s">
        <v>543</v>
      </c>
      <c r="B208" s="131" t="s">
        <v>544</v>
      </c>
      <c r="C208" s="131" t="s">
        <v>544</v>
      </c>
      <c r="D208" s="137" t="s">
        <v>545</v>
      </c>
      <c r="E208" s="131" t="s">
        <v>655</v>
      </c>
      <c r="F208" s="138">
        <v>3923999.97</v>
      </c>
      <c r="G208" s="131" t="s">
        <v>35</v>
      </c>
      <c r="H208" s="131" t="s">
        <v>546</v>
      </c>
      <c r="I208" s="131" t="s">
        <v>35</v>
      </c>
      <c r="J208" s="131" t="s">
        <v>36</v>
      </c>
      <c r="K208" s="131" t="s">
        <v>36</v>
      </c>
      <c r="L208" s="131" t="s">
        <v>32</v>
      </c>
      <c r="M208" s="153">
        <v>876</v>
      </c>
      <c r="N208" s="131" t="s">
        <v>37</v>
      </c>
      <c r="O208" s="131">
        <v>71100000000</v>
      </c>
      <c r="P208" s="133" t="s">
        <v>612</v>
      </c>
      <c r="Q208" s="131" t="s">
        <v>38</v>
      </c>
      <c r="R208" s="131" t="s">
        <v>38</v>
      </c>
      <c r="S208" s="131" t="s">
        <v>38</v>
      </c>
      <c r="T208" s="134">
        <v>43070</v>
      </c>
      <c r="U208" s="134">
        <v>44166</v>
      </c>
      <c r="V208" s="131" t="s">
        <v>39</v>
      </c>
      <c r="W208" s="131" t="s">
        <v>38</v>
      </c>
      <c r="X208" s="135" t="s">
        <v>449</v>
      </c>
      <c r="Y208" s="135" t="s">
        <v>41</v>
      </c>
      <c r="Z208" s="135" t="s">
        <v>450</v>
      </c>
    </row>
    <row r="209" spans="1:26" s="136" customFormat="1" ht="49.5" hidden="1" customHeight="1" x14ac:dyDescent="0.2">
      <c r="A209" s="131" t="s">
        <v>547</v>
      </c>
      <c r="B209" s="131" t="s">
        <v>517</v>
      </c>
      <c r="C209" s="131" t="s">
        <v>517</v>
      </c>
      <c r="D209" s="137" t="s">
        <v>548</v>
      </c>
      <c r="E209" s="131" t="s">
        <v>655</v>
      </c>
      <c r="F209" s="132">
        <v>2517399978.75</v>
      </c>
      <c r="G209" s="131" t="s">
        <v>35</v>
      </c>
      <c r="H209" s="131" t="s">
        <v>549</v>
      </c>
      <c r="I209" s="131" t="s">
        <v>35</v>
      </c>
      <c r="J209" s="131" t="s">
        <v>36</v>
      </c>
      <c r="K209" s="131" t="s">
        <v>36</v>
      </c>
      <c r="L209" s="131" t="s">
        <v>32</v>
      </c>
      <c r="M209" s="153">
        <v>876</v>
      </c>
      <c r="N209" s="131" t="s">
        <v>37</v>
      </c>
      <c r="O209" s="131">
        <v>71100000000</v>
      </c>
      <c r="P209" s="133" t="s">
        <v>612</v>
      </c>
      <c r="Q209" s="131" t="s">
        <v>38</v>
      </c>
      <c r="R209" s="131" t="s">
        <v>60</v>
      </c>
      <c r="S209" s="131" t="s">
        <v>38</v>
      </c>
      <c r="T209" s="134">
        <v>43070</v>
      </c>
      <c r="U209" s="134">
        <v>44166</v>
      </c>
      <c r="V209" s="131" t="s">
        <v>39</v>
      </c>
      <c r="W209" s="131" t="s">
        <v>38</v>
      </c>
      <c r="X209" s="135" t="s">
        <v>449</v>
      </c>
      <c r="Y209" s="135" t="s">
        <v>41</v>
      </c>
      <c r="Z209" s="135" t="s">
        <v>450</v>
      </c>
    </row>
    <row r="210" spans="1:26" s="136" customFormat="1" ht="49.5" hidden="1" customHeight="1" x14ac:dyDescent="0.2">
      <c r="A210" s="131" t="s">
        <v>550</v>
      </c>
      <c r="B210" s="131" t="s">
        <v>511</v>
      </c>
      <c r="C210" s="131" t="s">
        <v>511</v>
      </c>
      <c r="D210" s="137" t="s">
        <v>551</v>
      </c>
      <c r="E210" s="131" t="s">
        <v>655</v>
      </c>
      <c r="F210" s="132">
        <v>159138185</v>
      </c>
      <c r="G210" s="131" t="s">
        <v>35</v>
      </c>
      <c r="H210" s="131" t="s">
        <v>552</v>
      </c>
      <c r="I210" s="131" t="s">
        <v>36</v>
      </c>
      <c r="J210" s="131" t="s">
        <v>36</v>
      </c>
      <c r="K210" s="131" t="s">
        <v>36</v>
      </c>
      <c r="L210" s="131" t="s">
        <v>32</v>
      </c>
      <c r="M210" s="153">
        <v>876</v>
      </c>
      <c r="N210" s="131" t="s">
        <v>37</v>
      </c>
      <c r="O210" s="131">
        <v>71100000000</v>
      </c>
      <c r="P210" s="133" t="s">
        <v>612</v>
      </c>
      <c r="Q210" s="131" t="s">
        <v>38</v>
      </c>
      <c r="R210" s="131" t="s">
        <v>60</v>
      </c>
      <c r="S210" s="131" t="s">
        <v>38</v>
      </c>
      <c r="T210" s="134">
        <v>43070</v>
      </c>
      <c r="U210" s="134">
        <v>44166</v>
      </c>
      <c r="V210" s="131" t="s">
        <v>39</v>
      </c>
      <c r="W210" s="131" t="s">
        <v>38</v>
      </c>
      <c r="X210" s="135" t="s">
        <v>449</v>
      </c>
      <c r="Y210" s="135" t="s">
        <v>41</v>
      </c>
      <c r="Z210" s="135" t="s">
        <v>450</v>
      </c>
    </row>
    <row r="211" spans="1:26" s="136" customFormat="1" ht="49.5" hidden="1" customHeight="1" x14ac:dyDescent="0.2">
      <c r="A211" s="131" t="s">
        <v>553</v>
      </c>
      <c r="B211" s="131" t="s">
        <v>511</v>
      </c>
      <c r="C211" s="131" t="s">
        <v>511</v>
      </c>
      <c r="D211" s="137" t="s">
        <v>554</v>
      </c>
      <c r="E211" s="131" t="s">
        <v>655</v>
      </c>
      <c r="F211" s="138">
        <v>38531296.259999998</v>
      </c>
      <c r="G211" s="131" t="s">
        <v>35</v>
      </c>
      <c r="H211" s="131" t="s">
        <v>36</v>
      </c>
      <c r="I211" s="131" t="s">
        <v>36</v>
      </c>
      <c r="J211" s="131" t="s">
        <v>36</v>
      </c>
      <c r="K211" s="131" t="s">
        <v>36</v>
      </c>
      <c r="L211" s="131" t="s">
        <v>32</v>
      </c>
      <c r="M211" s="153">
        <v>876</v>
      </c>
      <c r="N211" s="131" t="s">
        <v>37</v>
      </c>
      <c r="O211" s="131">
        <v>71100000000</v>
      </c>
      <c r="P211" s="133" t="s">
        <v>612</v>
      </c>
      <c r="Q211" s="131" t="s">
        <v>38</v>
      </c>
      <c r="R211" s="131" t="s">
        <v>60</v>
      </c>
      <c r="S211" s="131" t="s">
        <v>38</v>
      </c>
      <c r="T211" s="134">
        <v>43070</v>
      </c>
      <c r="U211" s="134">
        <v>44166</v>
      </c>
      <c r="V211" s="131" t="s">
        <v>39</v>
      </c>
      <c r="W211" s="131" t="s">
        <v>38</v>
      </c>
      <c r="X211" s="135" t="s">
        <v>449</v>
      </c>
      <c r="Y211" s="135" t="s">
        <v>41</v>
      </c>
      <c r="Z211" s="135" t="s">
        <v>450</v>
      </c>
    </row>
    <row r="212" spans="1:26" s="136" customFormat="1" ht="49.5" hidden="1" customHeight="1" x14ac:dyDescent="0.2">
      <c r="A212" s="131" t="s">
        <v>555</v>
      </c>
      <c r="B212" s="131" t="s">
        <v>556</v>
      </c>
      <c r="C212" s="131" t="s">
        <v>517</v>
      </c>
      <c r="D212" s="137" t="s">
        <v>557</v>
      </c>
      <c r="E212" s="131" t="s">
        <v>655</v>
      </c>
      <c r="F212" s="132">
        <v>74163879.189999998</v>
      </c>
      <c r="G212" s="131" t="s">
        <v>35</v>
      </c>
      <c r="H212" s="131" t="s">
        <v>36</v>
      </c>
      <c r="I212" s="131" t="s">
        <v>36</v>
      </c>
      <c r="J212" s="131" t="s">
        <v>36</v>
      </c>
      <c r="K212" s="131" t="s">
        <v>36</v>
      </c>
      <c r="L212" s="131" t="s">
        <v>32</v>
      </c>
      <c r="M212" s="153">
        <v>876</v>
      </c>
      <c r="N212" s="131" t="s">
        <v>37</v>
      </c>
      <c r="O212" s="131">
        <v>71100000000</v>
      </c>
      <c r="P212" s="133" t="s">
        <v>612</v>
      </c>
      <c r="Q212" s="131" t="s">
        <v>38</v>
      </c>
      <c r="R212" s="131" t="s">
        <v>60</v>
      </c>
      <c r="S212" s="131" t="s">
        <v>38</v>
      </c>
      <c r="T212" s="134">
        <v>43070</v>
      </c>
      <c r="U212" s="134">
        <v>44166</v>
      </c>
      <c r="V212" s="131" t="s">
        <v>39</v>
      </c>
      <c r="W212" s="131" t="s">
        <v>38</v>
      </c>
      <c r="X212" s="135" t="s">
        <v>449</v>
      </c>
      <c r="Y212" s="135" t="s">
        <v>41</v>
      </c>
      <c r="Z212" s="135" t="s">
        <v>450</v>
      </c>
    </row>
    <row r="213" spans="1:26" s="136" customFormat="1" ht="49.5" hidden="1" customHeight="1" x14ac:dyDescent="0.2">
      <c r="A213" s="131" t="s">
        <v>558</v>
      </c>
      <c r="B213" s="131" t="s">
        <v>517</v>
      </c>
      <c r="C213" s="131" t="s">
        <v>517</v>
      </c>
      <c r="D213" s="137" t="s">
        <v>559</v>
      </c>
      <c r="E213" s="131" t="s">
        <v>655</v>
      </c>
      <c r="F213" s="132">
        <v>4420079.3</v>
      </c>
      <c r="G213" s="131" t="s">
        <v>35</v>
      </c>
      <c r="H213" s="131" t="s">
        <v>36</v>
      </c>
      <c r="I213" s="131" t="s">
        <v>36</v>
      </c>
      <c r="J213" s="131" t="s">
        <v>36</v>
      </c>
      <c r="K213" s="131" t="s">
        <v>36</v>
      </c>
      <c r="L213" s="131" t="s">
        <v>32</v>
      </c>
      <c r="M213" s="153">
        <v>876</v>
      </c>
      <c r="N213" s="131" t="s">
        <v>37</v>
      </c>
      <c r="O213" s="131">
        <v>71100000000</v>
      </c>
      <c r="P213" s="133" t="s">
        <v>612</v>
      </c>
      <c r="Q213" s="131" t="s">
        <v>38</v>
      </c>
      <c r="R213" s="131" t="s">
        <v>60</v>
      </c>
      <c r="S213" s="131" t="s">
        <v>38</v>
      </c>
      <c r="T213" s="134">
        <v>43070</v>
      </c>
      <c r="U213" s="134">
        <v>44166</v>
      </c>
      <c r="V213" s="131" t="s">
        <v>39</v>
      </c>
      <c r="W213" s="131" t="s">
        <v>38</v>
      </c>
      <c r="X213" s="135" t="s">
        <v>449</v>
      </c>
      <c r="Y213" s="135" t="s">
        <v>41</v>
      </c>
      <c r="Z213" s="135" t="s">
        <v>450</v>
      </c>
    </row>
    <row r="214" spans="1:26" ht="49.5" customHeight="1" x14ac:dyDescent="0.2">
      <c r="A214" s="96" t="s">
        <v>560</v>
      </c>
      <c r="B214" s="96" t="s">
        <v>57</v>
      </c>
      <c r="C214" s="96" t="s">
        <v>57</v>
      </c>
      <c r="D214" s="96" t="s">
        <v>561</v>
      </c>
      <c r="E214" s="96" t="s">
        <v>655</v>
      </c>
      <c r="F214" s="97">
        <v>395993.84</v>
      </c>
      <c r="G214" s="96" t="s">
        <v>35</v>
      </c>
      <c r="H214" s="96" t="s">
        <v>36</v>
      </c>
      <c r="I214" s="96" t="s">
        <v>36</v>
      </c>
      <c r="J214" s="96" t="s">
        <v>36</v>
      </c>
      <c r="K214" s="96" t="s">
        <v>36</v>
      </c>
      <c r="L214" s="96" t="s">
        <v>32</v>
      </c>
      <c r="M214" s="121">
        <v>876</v>
      </c>
      <c r="N214" s="96" t="s">
        <v>37</v>
      </c>
      <c r="O214" s="96">
        <v>71100000000</v>
      </c>
      <c r="P214" s="104" t="s">
        <v>612</v>
      </c>
      <c r="Q214" s="96" t="s">
        <v>60</v>
      </c>
      <c r="R214" s="96" t="s">
        <v>38</v>
      </c>
      <c r="S214" s="96" t="s">
        <v>38</v>
      </c>
      <c r="T214" s="99">
        <v>43101</v>
      </c>
      <c r="U214" s="99">
        <v>43221</v>
      </c>
      <c r="V214" s="96" t="s">
        <v>61</v>
      </c>
      <c r="W214" s="96" t="s">
        <v>60</v>
      </c>
      <c r="X214" s="100" t="s">
        <v>449</v>
      </c>
      <c r="Y214" s="100" t="s">
        <v>41</v>
      </c>
      <c r="Z214" s="100" t="s">
        <v>450</v>
      </c>
    </row>
    <row r="215" spans="1:26" ht="63" hidden="1" customHeight="1" x14ac:dyDescent="0.2">
      <c r="A215" s="96" t="s">
        <v>389</v>
      </c>
      <c r="B215" s="96" t="s">
        <v>562</v>
      </c>
      <c r="C215" s="96" t="s">
        <v>441</v>
      </c>
      <c r="D215" s="98" t="s">
        <v>563</v>
      </c>
      <c r="E215" s="96" t="s">
        <v>655</v>
      </c>
      <c r="F215" s="97">
        <v>231000</v>
      </c>
      <c r="G215" s="96" t="s">
        <v>35</v>
      </c>
      <c r="H215" s="96" t="s">
        <v>36</v>
      </c>
      <c r="I215" s="96" t="s">
        <v>36</v>
      </c>
      <c r="J215" s="96" t="s">
        <v>36</v>
      </c>
      <c r="K215" s="96" t="s">
        <v>36</v>
      </c>
      <c r="L215" s="96" t="s">
        <v>32</v>
      </c>
      <c r="M215" s="121">
        <v>876</v>
      </c>
      <c r="N215" s="96" t="s">
        <v>37</v>
      </c>
      <c r="O215" s="96">
        <v>71100000000</v>
      </c>
      <c r="P215" s="104" t="s">
        <v>612</v>
      </c>
      <c r="Q215" s="96" t="s">
        <v>38</v>
      </c>
      <c r="R215" s="96" t="s">
        <v>38</v>
      </c>
      <c r="S215" s="96" t="s">
        <v>38</v>
      </c>
      <c r="T215" s="99">
        <v>43101</v>
      </c>
      <c r="U215" s="99">
        <v>43435</v>
      </c>
      <c r="V215" s="96" t="s">
        <v>39</v>
      </c>
      <c r="W215" s="96" t="s">
        <v>38</v>
      </c>
      <c r="X215" s="100" t="s">
        <v>449</v>
      </c>
      <c r="Y215" s="100" t="s">
        <v>41</v>
      </c>
      <c r="Z215" s="100" t="s">
        <v>450</v>
      </c>
    </row>
    <row r="216" spans="1:26" ht="63" hidden="1" customHeight="1" x14ac:dyDescent="0.2">
      <c r="A216" s="96" t="s">
        <v>564</v>
      </c>
      <c r="B216" s="96" t="s">
        <v>562</v>
      </c>
      <c r="C216" s="96" t="s">
        <v>441</v>
      </c>
      <c r="D216" s="98" t="s">
        <v>565</v>
      </c>
      <c r="E216" s="96" t="s">
        <v>655</v>
      </c>
      <c r="F216" s="97">
        <v>368000</v>
      </c>
      <c r="G216" s="96" t="s">
        <v>35</v>
      </c>
      <c r="H216" s="96" t="s">
        <v>36</v>
      </c>
      <c r="I216" s="96" t="s">
        <v>36</v>
      </c>
      <c r="J216" s="96" t="s">
        <v>36</v>
      </c>
      <c r="K216" s="96" t="s">
        <v>36</v>
      </c>
      <c r="L216" s="96" t="s">
        <v>32</v>
      </c>
      <c r="M216" s="121">
        <v>876</v>
      </c>
      <c r="N216" s="96" t="s">
        <v>37</v>
      </c>
      <c r="O216" s="96">
        <v>71100000000</v>
      </c>
      <c r="P216" s="104" t="s">
        <v>612</v>
      </c>
      <c r="Q216" s="96" t="s">
        <v>38</v>
      </c>
      <c r="R216" s="96" t="s">
        <v>38</v>
      </c>
      <c r="S216" s="96" t="s">
        <v>38</v>
      </c>
      <c r="T216" s="99">
        <v>43101</v>
      </c>
      <c r="U216" s="99">
        <v>43435</v>
      </c>
      <c r="V216" s="96" t="s">
        <v>39</v>
      </c>
      <c r="W216" s="96" t="s">
        <v>38</v>
      </c>
      <c r="X216" s="100" t="s">
        <v>449</v>
      </c>
      <c r="Y216" s="100" t="s">
        <v>41</v>
      </c>
      <c r="Z216" s="100" t="s">
        <v>450</v>
      </c>
    </row>
    <row r="217" spans="1:26" ht="63" customHeight="1" x14ac:dyDescent="0.2">
      <c r="A217" s="96" t="s">
        <v>566</v>
      </c>
      <c r="B217" s="96" t="s">
        <v>234</v>
      </c>
      <c r="C217" s="96" t="s">
        <v>234</v>
      </c>
      <c r="D217" s="96" t="s">
        <v>567</v>
      </c>
      <c r="E217" s="96" t="s">
        <v>655</v>
      </c>
      <c r="F217" s="97">
        <v>2533114.2599999998</v>
      </c>
      <c r="G217" s="96" t="s">
        <v>35</v>
      </c>
      <c r="H217" s="96" t="s">
        <v>36</v>
      </c>
      <c r="I217" s="96" t="s">
        <v>36</v>
      </c>
      <c r="J217" s="96" t="s">
        <v>36</v>
      </c>
      <c r="K217" s="96" t="s">
        <v>36</v>
      </c>
      <c r="L217" s="96" t="s">
        <v>32</v>
      </c>
      <c r="M217" s="121">
        <v>876</v>
      </c>
      <c r="N217" s="96" t="s">
        <v>37</v>
      </c>
      <c r="O217" s="96">
        <v>71100000000</v>
      </c>
      <c r="P217" s="104" t="s">
        <v>612</v>
      </c>
      <c r="Q217" s="96" t="s">
        <v>60</v>
      </c>
      <c r="R217" s="96" t="s">
        <v>38</v>
      </c>
      <c r="S217" s="96" t="s">
        <v>38</v>
      </c>
      <c r="T217" s="99">
        <v>43101</v>
      </c>
      <c r="U217" s="99">
        <v>43435</v>
      </c>
      <c r="V217" s="96" t="s">
        <v>39</v>
      </c>
      <c r="W217" s="96" t="s">
        <v>38</v>
      </c>
      <c r="X217" s="100" t="s">
        <v>449</v>
      </c>
      <c r="Y217" s="100" t="s">
        <v>41</v>
      </c>
      <c r="Z217" s="100" t="s">
        <v>450</v>
      </c>
    </row>
    <row r="218" spans="1:26" ht="63" customHeight="1" x14ac:dyDescent="0.2">
      <c r="A218" s="96" t="s">
        <v>568</v>
      </c>
      <c r="B218" s="96" t="s">
        <v>234</v>
      </c>
      <c r="C218" s="96" t="s">
        <v>234</v>
      </c>
      <c r="D218" s="96" t="s">
        <v>569</v>
      </c>
      <c r="E218" s="96" t="s">
        <v>655</v>
      </c>
      <c r="F218" s="97">
        <v>9442903.9800000004</v>
      </c>
      <c r="G218" s="96" t="s">
        <v>35</v>
      </c>
      <c r="H218" s="96" t="s">
        <v>36</v>
      </c>
      <c r="I218" s="96" t="s">
        <v>36</v>
      </c>
      <c r="J218" s="96" t="s">
        <v>36</v>
      </c>
      <c r="K218" s="96" t="s">
        <v>36</v>
      </c>
      <c r="L218" s="96" t="s">
        <v>32</v>
      </c>
      <c r="M218" s="121">
        <v>876</v>
      </c>
      <c r="N218" s="96" t="s">
        <v>37</v>
      </c>
      <c r="O218" s="96">
        <v>71100000000</v>
      </c>
      <c r="P218" s="104" t="s">
        <v>612</v>
      </c>
      <c r="Q218" s="96" t="s">
        <v>60</v>
      </c>
      <c r="R218" s="96" t="s">
        <v>38</v>
      </c>
      <c r="S218" s="96" t="s">
        <v>38</v>
      </c>
      <c r="T218" s="99">
        <v>43101</v>
      </c>
      <c r="U218" s="99">
        <v>43435</v>
      </c>
      <c r="V218" s="96" t="s">
        <v>39</v>
      </c>
      <c r="W218" s="96" t="s">
        <v>38</v>
      </c>
      <c r="X218" s="100" t="s">
        <v>449</v>
      </c>
      <c r="Y218" s="100" t="s">
        <v>41</v>
      </c>
      <c r="Z218" s="100" t="s">
        <v>450</v>
      </c>
    </row>
    <row r="219" spans="1:26" ht="63" hidden="1" customHeight="1" x14ac:dyDescent="0.2">
      <c r="A219" s="96" t="s">
        <v>570</v>
      </c>
      <c r="B219" s="96" t="s">
        <v>517</v>
      </c>
      <c r="C219" s="96" t="s">
        <v>571</v>
      </c>
      <c r="D219" s="98" t="s">
        <v>585</v>
      </c>
      <c r="E219" s="96" t="s">
        <v>655</v>
      </c>
      <c r="F219" s="128">
        <v>1589998.08</v>
      </c>
      <c r="G219" s="96" t="s">
        <v>35</v>
      </c>
      <c r="H219" s="96" t="s">
        <v>36</v>
      </c>
      <c r="I219" s="96" t="s">
        <v>36</v>
      </c>
      <c r="J219" s="96" t="s">
        <v>36</v>
      </c>
      <c r="K219" s="96" t="s">
        <v>36</v>
      </c>
      <c r="L219" s="96" t="s">
        <v>32</v>
      </c>
      <c r="M219" s="121">
        <v>876</v>
      </c>
      <c r="N219" s="96" t="s">
        <v>37</v>
      </c>
      <c r="O219" s="96">
        <v>71100000000</v>
      </c>
      <c r="P219" s="104" t="s">
        <v>612</v>
      </c>
      <c r="Q219" s="96" t="s">
        <v>38</v>
      </c>
      <c r="R219" s="96" t="s">
        <v>60</v>
      </c>
      <c r="S219" s="96" t="s">
        <v>38</v>
      </c>
      <c r="T219" s="99">
        <v>43101</v>
      </c>
      <c r="U219" s="99">
        <v>44166</v>
      </c>
      <c r="V219" s="96" t="s">
        <v>39</v>
      </c>
      <c r="W219" s="96" t="s">
        <v>38</v>
      </c>
      <c r="X219" s="100" t="s">
        <v>449</v>
      </c>
      <c r="Y219" s="100" t="s">
        <v>41</v>
      </c>
      <c r="Z219" s="100" t="s">
        <v>450</v>
      </c>
    </row>
    <row r="220" spans="1:26" ht="63" hidden="1" customHeight="1" x14ac:dyDescent="0.2">
      <c r="A220" s="96" t="s">
        <v>572</v>
      </c>
      <c r="B220" s="96" t="s">
        <v>573</v>
      </c>
      <c r="C220" s="96" t="s">
        <v>574</v>
      </c>
      <c r="D220" s="96" t="s">
        <v>575</v>
      </c>
      <c r="E220" s="96" t="s">
        <v>655</v>
      </c>
      <c r="F220" s="102">
        <v>287333.53999999998</v>
      </c>
      <c r="G220" s="103" t="s">
        <v>35</v>
      </c>
      <c r="H220" s="103" t="s">
        <v>36</v>
      </c>
      <c r="I220" s="103" t="s">
        <v>36</v>
      </c>
      <c r="J220" s="103" t="s">
        <v>36</v>
      </c>
      <c r="K220" s="103" t="s">
        <v>36</v>
      </c>
      <c r="L220" s="103" t="s">
        <v>32</v>
      </c>
      <c r="M220" s="121">
        <v>876</v>
      </c>
      <c r="N220" s="103" t="s">
        <v>37</v>
      </c>
      <c r="O220" s="96">
        <v>71100000000</v>
      </c>
      <c r="P220" s="104" t="s">
        <v>612</v>
      </c>
      <c r="Q220" s="103" t="s">
        <v>38</v>
      </c>
      <c r="R220" s="103" t="s">
        <v>38</v>
      </c>
      <c r="S220" s="103" t="s">
        <v>38</v>
      </c>
      <c r="T220" s="105">
        <v>43101</v>
      </c>
      <c r="U220" s="105">
        <v>43435</v>
      </c>
      <c r="V220" s="103" t="s">
        <v>39</v>
      </c>
      <c r="W220" s="103" t="s">
        <v>38</v>
      </c>
      <c r="X220" s="100" t="s">
        <v>449</v>
      </c>
      <c r="Y220" s="100" t="s">
        <v>41</v>
      </c>
      <c r="Z220" s="100" t="s">
        <v>450</v>
      </c>
    </row>
    <row r="221" spans="1:26" ht="49.5" hidden="1" customHeight="1" x14ac:dyDescent="0.2">
      <c r="A221" s="96" t="s">
        <v>576</v>
      </c>
      <c r="B221" s="96" t="s">
        <v>577</v>
      </c>
      <c r="C221" s="96" t="s">
        <v>577</v>
      </c>
      <c r="D221" s="106" t="s">
        <v>578</v>
      </c>
      <c r="E221" s="96"/>
      <c r="F221" s="155" t="s">
        <v>586</v>
      </c>
      <c r="G221" s="108"/>
      <c r="H221" s="108"/>
      <c r="I221" s="108"/>
      <c r="J221" s="108"/>
      <c r="K221" s="108"/>
      <c r="L221" s="108"/>
      <c r="M221" s="121"/>
      <c r="N221" s="108"/>
      <c r="O221" s="96"/>
      <c r="P221" s="117"/>
      <c r="Q221" s="108"/>
      <c r="R221" s="108"/>
      <c r="S221" s="108"/>
      <c r="T221" s="156"/>
      <c r="U221" s="156"/>
      <c r="V221" s="108"/>
      <c r="W221" s="110"/>
      <c r="X221" s="100" t="s">
        <v>449</v>
      </c>
      <c r="Y221" s="100" t="s">
        <v>41</v>
      </c>
      <c r="Z221" s="100" t="s">
        <v>450</v>
      </c>
    </row>
    <row r="222" spans="1:26" ht="49.5" customHeight="1" x14ac:dyDescent="0.2">
      <c r="A222" s="96" t="s">
        <v>579</v>
      </c>
      <c r="B222" s="96" t="s">
        <v>234</v>
      </c>
      <c r="C222" s="96" t="s">
        <v>234</v>
      </c>
      <c r="D222" s="96" t="s">
        <v>580</v>
      </c>
      <c r="E222" s="96" t="s">
        <v>655</v>
      </c>
      <c r="F222" s="120">
        <v>451798.4</v>
      </c>
      <c r="G222" s="121" t="s">
        <v>35</v>
      </c>
      <c r="H222" s="121" t="s">
        <v>36</v>
      </c>
      <c r="I222" s="121" t="s">
        <v>36</v>
      </c>
      <c r="J222" s="121" t="s">
        <v>36</v>
      </c>
      <c r="K222" s="121" t="s">
        <v>36</v>
      </c>
      <c r="L222" s="121" t="s">
        <v>32</v>
      </c>
      <c r="M222" s="121">
        <v>876</v>
      </c>
      <c r="N222" s="121" t="s">
        <v>37</v>
      </c>
      <c r="O222" s="96">
        <v>71100000000</v>
      </c>
      <c r="P222" s="157" t="s">
        <v>612</v>
      </c>
      <c r="Q222" s="121" t="s">
        <v>60</v>
      </c>
      <c r="R222" s="121" t="s">
        <v>38</v>
      </c>
      <c r="S222" s="121" t="s">
        <v>38</v>
      </c>
      <c r="T222" s="122">
        <v>43101</v>
      </c>
      <c r="U222" s="122">
        <v>43435</v>
      </c>
      <c r="V222" s="121" t="s">
        <v>51</v>
      </c>
      <c r="W222" s="121" t="s">
        <v>38</v>
      </c>
      <c r="X222" s="100" t="s">
        <v>449</v>
      </c>
      <c r="Y222" s="100" t="s">
        <v>41</v>
      </c>
      <c r="Z222" s="100" t="s">
        <v>450</v>
      </c>
    </row>
    <row r="223" spans="1:26" ht="49.5" hidden="1" customHeight="1" x14ac:dyDescent="0.2">
      <c r="A223" s="96" t="s">
        <v>581</v>
      </c>
      <c r="B223" s="96" t="s">
        <v>582</v>
      </c>
      <c r="C223" s="96" t="s">
        <v>583</v>
      </c>
      <c r="D223" s="96" t="s">
        <v>584</v>
      </c>
      <c r="E223" s="96" t="s">
        <v>655</v>
      </c>
      <c r="F223" s="97">
        <v>10907959.140000001</v>
      </c>
      <c r="G223" s="96" t="s">
        <v>35</v>
      </c>
      <c r="H223" s="96" t="s">
        <v>36</v>
      </c>
      <c r="I223" s="96" t="s">
        <v>36</v>
      </c>
      <c r="J223" s="96" t="s">
        <v>36</v>
      </c>
      <c r="K223" s="96" t="s">
        <v>36</v>
      </c>
      <c r="L223" s="96" t="s">
        <v>32</v>
      </c>
      <c r="M223" s="121">
        <v>876</v>
      </c>
      <c r="N223" s="96" t="s">
        <v>37</v>
      </c>
      <c r="O223" s="96">
        <v>71100000000</v>
      </c>
      <c r="P223" s="104" t="s">
        <v>612</v>
      </c>
      <c r="Q223" s="96" t="s">
        <v>38</v>
      </c>
      <c r="R223" s="96" t="s">
        <v>38</v>
      </c>
      <c r="S223" s="96" t="s">
        <v>38</v>
      </c>
      <c r="T223" s="99">
        <v>43101</v>
      </c>
      <c r="U223" s="99">
        <v>43435</v>
      </c>
      <c r="V223" s="96" t="s">
        <v>51</v>
      </c>
      <c r="W223" s="96" t="s">
        <v>38</v>
      </c>
      <c r="X223" s="100" t="s">
        <v>449</v>
      </c>
      <c r="Y223" s="100" t="s">
        <v>41</v>
      </c>
      <c r="Z223" s="100" t="s">
        <v>450</v>
      </c>
    </row>
    <row r="224" spans="1:26" ht="49.5" hidden="1" customHeight="1" x14ac:dyDescent="0.2">
      <c r="A224" s="103" t="s">
        <v>587</v>
      </c>
      <c r="B224" s="158" t="s">
        <v>588</v>
      </c>
      <c r="C224" s="158" t="s">
        <v>589</v>
      </c>
      <c r="D224" s="158" t="s">
        <v>590</v>
      </c>
      <c r="E224" s="96" t="s">
        <v>655</v>
      </c>
      <c r="F224" s="102">
        <v>295000</v>
      </c>
      <c r="G224" s="103" t="s">
        <v>35</v>
      </c>
      <c r="H224" s="103" t="s">
        <v>36</v>
      </c>
      <c r="I224" s="103" t="s">
        <v>36</v>
      </c>
      <c r="J224" s="103" t="s">
        <v>36</v>
      </c>
      <c r="K224" s="103" t="s">
        <v>36</v>
      </c>
      <c r="L224" s="103" t="s">
        <v>32</v>
      </c>
      <c r="M224" s="121">
        <v>876</v>
      </c>
      <c r="N224" s="103" t="s">
        <v>37</v>
      </c>
      <c r="O224" s="96">
        <v>71100000000</v>
      </c>
      <c r="P224" s="104" t="s">
        <v>612</v>
      </c>
      <c r="Q224" s="159" t="s">
        <v>38</v>
      </c>
      <c r="R224" s="160"/>
      <c r="S224" s="160"/>
      <c r="T224" s="99">
        <v>43132</v>
      </c>
      <c r="U224" s="99">
        <v>43191</v>
      </c>
      <c r="V224" s="103" t="s">
        <v>51</v>
      </c>
      <c r="W224" s="103" t="s">
        <v>38</v>
      </c>
    </row>
    <row r="225" spans="1:23" ht="49.5" hidden="1" customHeight="1" x14ac:dyDescent="0.2">
      <c r="A225" s="161">
        <v>210</v>
      </c>
      <c r="B225" s="98" t="s">
        <v>535</v>
      </c>
      <c r="C225" s="98" t="s">
        <v>535</v>
      </c>
      <c r="D225" s="161" t="s">
        <v>594</v>
      </c>
      <c r="E225" s="96" t="s">
        <v>655</v>
      </c>
      <c r="F225" s="128">
        <v>815837.52</v>
      </c>
      <c r="G225" s="96" t="s">
        <v>35</v>
      </c>
      <c r="H225" s="96" t="s">
        <v>36</v>
      </c>
      <c r="I225" s="96" t="s">
        <v>36</v>
      </c>
      <c r="J225" s="96" t="s">
        <v>36</v>
      </c>
      <c r="K225" s="96" t="s">
        <v>36</v>
      </c>
      <c r="L225" s="96" t="s">
        <v>32</v>
      </c>
      <c r="M225" s="121">
        <v>876</v>
      </c>
      <c r="N225" s="96" t="s">
        <v>37</v>
      </c>
      <c r="O225" s="96">
        <v>71100000000</v>
      </c>
      <c r="P225" s="104" t="s">
        <v>612</v>
      </c>
      <c r="Q225" s="161" t="s">
        <v>38</v>
      </c>
      <c r="R225" s="161"/>
      <c r="S225" s="161"/>
      <c r="T225" s="99">
        <v>43160</v>
      </c>
      <c r="U225" s="99">
        <v>44196</v>
      </c>
      <c r="V225" s="96" t="s">
        <v>39</v>
      </c>
      <c r="W225" s="161" t="s">
        <v>38</v>
      </c>
    </row>
    <row r="226" spans="1:23" ht="49.5" hidden="1" customHeight="1" x14ac:dyDescent="0.2">
      <c r="A226" s="96">
        <v>211</v>
      </c>
      <c r="B226" s="96" t="s">
        <v>108</v>
      </c>
      <c r="C226" s="96" t="s">
        <v>109</v>
      </c>
      <c r="D226" s="96" t="s">
        <v>598</v>
      </c>
      <c r="E226" s="96" t="s">
        <v>655</v>
      </c>
      <c r="F226" s="97">
        <v>706169.01</v>
      </c>
      <c r="G226" s="96" t="s">
        <v>35</v>
      </c>
      <c r="H226" s="96" t="s">
        <v>36</v>
      </c>
      <c r="I226" s="96" t="s">
        <v>36</v>
      </c>
      <c r="J226" s="96" t="s">
        <v>36</v>
      </c>
      <c r="K226" s="96" t="s">
        <v>36</v>
      </c>
      <c r="L226" s="96" t="s">
        <v>32</v>
      </c>
      <c r="M226" s="121">
        <v>876</v>
      </c>
      <c r="N226" s="96" t="s">
        <v>37</v>
      </c>
      <c r="O226" s="96">
        <v>71100000000</v>
      </c>
      <c r="P226" s="104" t="s">
        <v>612</v>
      </c>
      <c r="Q226" s="96" t="s">
        <v>38</v>
      </c>
      <c r="R226" s="96" t="s">
        <v>38</v>
      </c>
      <c r="S226" s="96" t="s">
        <v>38</v>
      </c>
      <c r="T226" s="99">
        <v>43160</v>
      </c>
      <c r="U226" s="99">
        <v>43252</v>
      </c>
      <c r="V226" s="96" t="s">
        <v>106</v>
      </c>
      <c r="W226" s="96" t="s">
        <v>38</v>
      </c>
    </row>
    <row r="227" spans="1:23" ht="49.5" customHeight="1" x14ac:dyDescent="0.2">
      <c r="A227" s="96">
        <v>212</v>
      </c>
      <c r="B227" s="96" t="s">
        <v>234</v>
      </c>
      <c r="C227" s="96" t="s">
        <v>260</v>
      </c>
      <c r="D227" s="98" t="s">
        <v>596</v>
      </c>
      <c r="E227" s="96" t="s">
        <v>655</v>
      </c>
      <c r="F227" s="97">
        <v>4492025.18</v>
      </c>
      <c r="G227" s="96" t="s">
        <v>35</v>
      </c>
      <c r="H227" s="96" t="s">
        <v>36</v>
      </c>
      <c r="I227" s="96" t="s">
        <v>36</v>
      </c>
      <c r="J227" s="96" t="s">
        <v>36</v>
      </c>
      <c r="K227" s="96" t="s">
        <v>36</v>
      </c>
      <c r="L227" s="96" t="s">
        <v>32</v>
      </c>
      <c r="M227" s="121">
        <v>876</v>
      </c>
      <c r="N227" s="96" t="s">
        <v>37</v>
      </c>
      <c r="O227" s="96">
        <v>71100000000</v>
      </c>
      <c r="P227" s="104" t="s">
        <v>612</v>
      </c>
      <c r="Q227" s="96" t="s">
        <v>60</v>
      </c>
      <c r="R227" s="96" t="s">
        <v>38</v>
      </c>
      <c r="S227" s="96" t="s">
        <v>38</v>
      </c>
      <c r="T227" s="99">
        <v>43160</v>
      </c>
      <c r="U227" s="99">
        <v>43435</v>
      </c>
      <c r="V227" s="96" t="s">
        <v>51</v>
      </c>
      <c r="W227" s="96" t="s">
        <v>38</v>
      </c>
    </row>
    <row r="228" spans="1:23" ht="49.5" customHeight="1" x14ac:dyDescent="0.2">
      <c r="A228" s="96">
        <v>213</v>
      </c>
      <c r="B228" s="96" t="s">
        <v>234</v>
      </c>
      <c r="C228" s="96" t="s">
        <v>234</v>
      </c>
      <c r="D228" s="98" t="s">
        <v>597</v>
      </c>
      <c r="E228" s="96" t="s">
        <v>655</v>
      </c>
      <c r="F228" s="97">
        <v>679186.76</v>
      </c>
      <c r="G228" s="96" t="s">
        <v>35</v>
      </c>
      <c r="H228" s="96" t="s">
        <v>36</v>
      </c>
      <c r="I228" s="96" t="s">
        <v>36</v>
      </c>
      <c r="J228" s="96" t="s">
        <v>36</v>
      </c>
      <c r="K228" s="96" t="s">
        <v>36</v>
      </c>
      <c r="L228" s="96" t="s">
        <v>32</v>
      </c>
      <c r="M228" s="121">
        <v>876</v>
      </c>
      <c r="N228" s="96" t="s">
        <v>37</v>
      </c>
      <c r="O228" s="96">
        <v>71100000000</v>
      </c>
      <c r="P228" s="104" t="s">
        <v>612</v>
      </c>
      <c r="Q228" s="96" t="s">
        <v>60</v>
      </c>
      <c r="R228" s="96" t="s">
        <v>38</v>
      </c>
      <c r="S228" s="96" t="s">
        <v>38</v>
      </c>
      <c r="T228" s="99">
        <v>43160</v>
      </c>
      <c r="U228" s="99">
        <v>43435</v>
      </c>
      <c r="V228" s="96" t="s">
        <v>51</v>
      </c>
      <c r="W228" s="96" t="s">
        <v>38</v>
      </c>
    </row>
    <row r="229" spans="1:23" ht="60" customHeight="1" x14ac:dyDescent="0.2">
      <c r="A229" s="103" t="s">
        <v>599</v>
      </c>
      <c r="B229" s="103" t="s">
        <v>234</v>
      </c>
      <c r="C229" s="103" t="s">
        <v>600</v>
      </c>
      <c r="D229" s="103" t="s">
        <v>601</v>
      </c>
      <c r="E229" s="96" t="s">
        <v>655</v>
      </c>
      <c r="F229" s="102">
        <v>12288392.560000001</v>
      </c>
      <c r="G229" s="103" t="s">
        <v>35</v>
      </c>
      <c r="H229" s="103" t="s">
        <v>32</v>
      </c>
      <c r="I229" s="103" t="s">
        <v>37</v>
      </c>
      <c r="J229" s="103" t="s">
        <v>448</v>
      </c>
      <c r="K229" s="103" t="s">
        <v>137</v>
      </c>
      <c r="L229" s="103" t="s">
        <v>32</v>
      </c>
      <c r="M229" s="121">
        <v>876</v>
      </c>
      <c r="N229" s="103" t="s">
        <v>37</v>
      </c>
      <c r="O229" s="96">
        <v>71100000000</v>
      </c>
      <c r="P229" s="104" t="s">
        <v>612</v>
      </c>
      <c r="Q229" s="103" t="s">
        <v>60</v>
      </c>
      <c r="T229" s="99">
        <v>43191</v>
      </c>
      <c r="U229" s="99">
        <v>43435</v>
      </c>
      <c r="V229" s="103" t="s">
        <v>51</v>
      </c>
      <c r="W229" s="103" t="s">
        <v>38</v>
      </c>
    </row>
    <row r="230" spans="1:23" ht="49.5" hidden="1" customHeight="1" x14ac:dyDescent="0.2">
      <c r="A230" s="161">
        <v>215</v>
      </c>
      <c r="B230" s="161" t="s">
        <v>605</v>
      </c>
      <c r="C230" s="161" t="s">
        <v>605</v>
      </c>
      <c r="D230" s="162" t="s">
        <v>604</v>
      </c>
      <c r="E230" s="96" t="s">
        <v>655</v>
      </c>
      <c r="F230" s="128">
        <v>196000</v>
      </c>
      <c r="G230" s="96" t="s">
        <v>35</v>
      </c>
      <c r="H230" s="162"/>
      <c r="I230" s="162"/>
      <c r="J230" s="162"/>
      <c r="K230" s="162"/>
      <c r="L230" s="162">
        <v>2</v>
      </c>
      <c r="M230" s="121">
        <v>876</v>
      </c>
      <c r="N230" s="162" t="s">
        <v>114</v>
      </c>
      <c r="O230" s="96">
        <v>71100000000</v>
      </c>
      <c r="P230" s="104" t="s">
        <v>612</v>
      </c>
      <c r="Q230" s="161" t="s">
        <v>38</v>
      </c>
      <c r="R230" s="162"/>
      <c r="S230" s="162"/>
      <c r="T230" s="99">
        <v>43191</v>
      </c>
      <c r="U230" s="99">
        <v>43252</v>
      </c>
      <c r="V230" s="96" t="s">
        <v>61</v>
      </c>
      <c r="W230" s="161" t="s">
        <v>60</v>
      </c>
    </row>
    <row r="231" spans="1:23" ht="49.5" customHeight="1" x14ac:dyDescent="0.2">
      <c r="A231" s="103">
        <v>216</v>
      </c>
      <c r="B231" s="103" t="s">
        <v>234</v>
      </c>
      <c r="C231" s="103" t="s">
        <v>260</v>
      </c>
      <c r="D231" s="104" t="s">
        <v>608</v>
      </c>
      <c r="E231" s="96" t="s">
        <v>655</v>
      </c>
      <c r="F231" s="102">
        <v>6962680.8600000003</v>
      </c>
      <c r="G231" s="103" t="s">
        <v>35</v>
      </c>
      <c r="H231" s="103" t="s">
        <v>36</v>
      </c>
      <c r="I231" s="103" t="s">
        <v>36</v>
      </c>
      <c r="J231" s="103" t="s">
        <v>36</v>
      </c>
      <c r="K231" s="103" t="s">
        <v>36</v>
      </c>
      <c r="L231" s="103" t="s">
        <v>32</v>
      </c>
      <c r="M231" s="121">
        <v>876</v>
      </c>
      <c r="N231" s="103" t="s">
        <v>37</v>
      </c>
      <c r="O231" s="96">
        <v>71100000000</v>
      </c>
      <c r="P231" s="104" t="s">
        <v>612</v>
      </c>
      <c r="Q231" s="103" t="s">
        <v>60</v>
      </c>
      <c r="R231" s="103" t="s">
        <v>38</v>
      </c>
      <c r="S231" s="103" t="s">
        <v>38</v>
      </c>
      <c r="T231" s="99">
        <v>43191</v>
      </c>
      <c r="U231" s="99">
        <v>43435</v>
      </c>
      <c r="V231" s="103" t="s">
        <v>51</v>
      </c>
      <c r="W231" s="103" t="s">
        <v>38</v>
      </c>
    </row>
    <row r="232" spans="1:23" s="90" customFormat="1" ht="49.5" customHeight="1" x14ac:dyDescent="0.2">
      <c r="A232" s="103">
        <v>217</v>
      </c>
      <c r="B232" s="163" t="s">
        <v>234</v>
      </c>
      <c r="C232" s="163" t="s">
        <v>260</v>
      </c>
      <c r="D232" s="104" t="s">
        <v>613</v>
      </c>
      <c r="E232" s="96" t="s">
        <v>655</v>
      </c>
      <c r="F232" s="164">
        <v>10452089</v>
      </c>
      <c r="G232" s="103" t="s">
        <v>35</v>
      </c>
      <c r="H232" s="165" t="s">
        <v>614</v>
      </c>
      <c r="I232" s="165">
        <v>1</v>
      </c>
      <c r="J232" s="165">
        <v>71100000000</v>
      </c>
      <c r="K232" s="165" t="s">
        <v>615</v>
      </c>
      <c r="L232" s="103" t="s">
        <v>32</v>
      </c>
      <c r="M232" s="121">
        <v>876</v>
      </c>
      <c r="N232" s="103" t="s">
        <v>37</v>
      </c>
      <c r="O232" s="96">
        <v>71100000000</v>
      </c>
      <c r="P232" s="104" t="s">
        <v>612</v>
      </c>
      <c r="Q232" s="103" t="s">
        <v>60</v>
      </c>
      <c r="R232" s="165" t="s">
        <v>616</v>
      </c>
      <c r="S232" s="166">
        <v>42852</v>
      </c>
      <c r="T232" s="99">
        <v>43191</v>
      </c>
      <c r="U232" s="99">
        <v>43435</v>
      </c>
      <c r="V232" s="103" t="s">
        <v>51</v>
      </c>
      <c r="W232" s="103" t="s">
        <v>38</v>
      </c>
    </row>
    <row r="233" spans="1:23" s="90" customFormat="1" ht="49.5" customHeight="1" x14ac:dyDescent="0.2">
      <c r="A233" s="103">
        <v>218</v>
      </c>
      <c r="B233" s="163" t="s">
        <v>234</v>
      </c>
      <c r="C233" s="163" t="s">
        <v>260</v>
      </c>
      <c r="D233" s="104" t="s">
        <v>617</v>
      </c>
      <c r="E233" s="96" t="s">
        <v>655</v>
      </c>
      <c r="F233" s="164">
        <v>6962681</v>
      </c>
      <c r="G233" s="103" t="s">
        <v>35</v>
      </c>
      <c r="H233" s="167"/>
      <c r="I233" s="167"/>
      <c r="J233" s="167"/>
      <c r="K233" s="167"/>
      <c r="L233" s="103" t="s">
        <v>32</v>
      </c>
      <c r="M233" s="121">
        <v>876</v>
      </c>
      <c r="N233" s="103" t="s">
        <v>37</v>
      </c>
      <c r="O233" s="96">
        <v>71100000000</v>
      </c>
      <c r="P233" s="104" t="s">
        <v>612</v>
      </c>
      <c r="Q233" s="103" t="s">
        <v>60</v>
      </c>
      <c r="R233" s="167"/>
      <c r="S233" s="167"/>
      <c r="T233" s="99">
        <v>43191</v>
      </c>
      <c r="U233" s="99">
        <v>43435</v>
      </c>
      <c r="V233" s="103" t="s">
        <v>51</v>
      </c>
      <c r="W233" s="103" t="s">
        <v>38</v>
      </c>
    </row>
    <row r="234" spans="1:23" s="90" customFormat="1" ht="49.5" customHeight="1" x14ac:dyDescent="0.2">
      <c r="A234" s="96">
        <v>219</v>
      </c>
      <c r="B234" s="163" t="s">
        <v>234</v>
      </c>
      <c r="C234" s="163" t="s">
        <v>260</v>
      </c>
      <c r="D234" s="98" t="s">
        <v>618</v>
      </c>
      <c r="E234" s="96" t="s">
        <v>655</v>
      </c>
      <c r="F234" s="164">
        <v>5447264.6799999997</v>
      </c>
      <c r="G234" s="96" t="s">
        <v>35</v>
      </c>
      <c r="H234" s="167"/>
      <c r="I234" s="167"/>
      <c r="J234" s="167"/>
      <c r="K234" s="167"/>
      <c r="L234" s="96" t="s">
        <v>32</v>
      </c>
      <c r="M234" s="121">
        <v>876</v>
      </c>
      <c r="N234" s="96" t="s">
        <v>37</v>
      </c>
      <c r="O234" s="96">
        <v>71100000000</v>
      </c>
      <c r="P234" s="98" t="s">
        <v>612</v>
      </c>
      <c r="Q234" s="96" t="s">
        <v>60</v>
      </c>
      <c r="R234" s="167"/>
      <c r="S234" s="167"/>
      <c r="T234" s="99">
        <v>43191</v>
      </c>
      <c r="U234" s="99">
        <v>43435</v>
      </c>
      <c r="V234" s="96" t="s">
        <v>51</v>
      </c>
      <c r="W234" s="96" t="s">
        <v>38</v>
      </c>
    </row>
    <row r="235" spans="1:23" s="90" customFormat="1" ht="63" hidden="1" customHeight="1" x14ac:dyDescent="0.2">
      <c r="A235" s="96">
        <v>220</v>
      </c>
      <c r="B235" s="98" t="s">
        <v>628</v>
      </c>
      <c r="C235" s="96" t="s">
        <v>627</v>
      </c>
      <c r="D235" s="96" t="s">
        <v>68</v>
      </c>
      <c r="E235" s="96" t="s">
        <v>655</v>
      </c>
      <c r="F235" s="164">
        <v>25176480</v>
      </c>
      <c r="G235" s="96" t="s">
        <v>35</v>
      </c>
      <c r="H235" s="167"/>
      <c r="I235" s="167"/>
      <c r="J235" s="167"/>
      <c r="K235" s="167"/>
      <c r="L235" s="96" t="s">
        <v>32</v>
      </c>
      <c r="M235" s="121">
        <v>876</v>
      </c>
      <c r="N235" s="96" t="s">
        <v>37</v>
      </c>
      <c r="O235" s="96">
        <v>71100000000</v>
      </c>
      <c r="P235" s="98" t="s">
        <v>612</v>
      </c>
      <c r="Q235" s="162" t="s">
        <v>38</v>
      </c>
      <c r="R235" s="167"/>
      <c r="S235" s="167"/>
      <c r="T235" s="99">
        <v>43343</v>
      </c>
      <c r="U235" s="99">
        <v>43435</v>
      </c>
      <c r="V235" s="96" t="s">
        <v>39</v>
      </c>
      <c r="W235" s="96" t="s">
        <v>38</v>
      </c>
    </row>
    <row r="236" spans="1:23" s="90" customFormat="1" ht="51.75" hidden="1" customHeight="1" x14ac:dyDescent="0.2">
      <c r="A236" s="96">
        <v>221</v>
      </c>
      <c r="B236" s="96" t="s">
        <v>129</v>
      </c>
      <c r="C236" s="96" t="s">
        <v>129</v>
      </c>
      <c r="D236" s="168" t="s">
        <v>629</v>
      </c>
      <c r="E236" s="96" t="s">
        <v>655</v>
      </c>
      <c r="F236" s="164">
        <v>5482440</v>
      </c>
      <c r="G236" s="96" t="s">
        <v>35</v>
      </c>
      <c r="H236" s="167"/>
      <c r="I236" s="167"/>
      <c r="J236" s="167"/>
      <c r="K236" s="167"/>
      <c r="L236" s="96">
        <v>1</v>
      </c>
      <c r="M236" s="121">
        <v>876</v>
      </c>
      <c r="N236" s="96" t="s">
        <v>37</v>
      </c>
      <c r="O236" s="96">
        <v>71100000000</v>
      </c>
      <c r="P236" s="98" t="s">
        <v>612</v>
      </c>
      <c r="Q236" s="162" t="s">
        <v>38</v>
      </c>
      <c r="R236" s="167"/>
      <c r="S236" s="167"/>
      <c r="T236" s="99">
        <v>43191</v>
      </c>
      <c r="U236" s="99">
        <v>43282</v>
      </c>
      <c r="V236" s="96" t="s">
        <v>106</v>
      </c>
      <c r="W236" s="96" t="s">
        <v>610</v>
      </c>
    </row>
    <row r="237" spans="1:23" s="90" customFormat="1" ht="51.75" hidden="1" customHeight="1" x14ac:dyDescent="0.2">
      <c r="A237" s="96">
        <v>222</v>
      </c>
      <c r="B237" s="98" t="s">
        <v>635</v>
      </c>
      <c r="C237" s="98" t="s">
        <v>635</v>
      </c>
      <c r="D237" s="98" t="s">
        <v>630</v>
      </c>
      <c r="E237" s="96" t="s">
        <v>655</v>
      </c>
      <c r="F237" s="164">
        <v>5534234.2199999997</v>
      </c>
      <c r="G237" s="96" t="s">
        <v>35</v>
      </c>
      <c r="H237" s="167"/>
      <c r="I237" s="167"/>
      <c r="J237" s="167"/>
      <c r="K237" s="167"/>
      <c r="L237" s="96">
        <v>1</v>
      </c>
      <c r="M237" s="121">
        <v>876</v>
      </c>
      <c r="N237" s="96" t="s">
        <v>37</v>
      </c>
      <c r="O237" s="96">
        <v>71100000000</v>
      </c>
      <c r="P237" s="98" t="s">
        <v>612</v>
      </c>
      <c r="Q237" s="162" t="s">
        <v>38</v>
      </c>
      <c r="R237" s="167"/>
      <c r="S237" s="167"/>
      <c r="T237" s="99">
        <v>43252</v>
      </c>
      <c r="U237" s="99">
        <v>43435</v>
      </c>
      <c r="V237" s="96" t="s">
        <v>51</v>
      </c>
      <c r="W237" s="96" t="s">
        <v>610</v>
      </c>
    </row>
    <row r="238" spans="1:23" s="90" customFormat="1" ht="51.75" hidden="1" customHeight="1" x14ac:dyDescent="0.2">
      <c r="A238" s="96">
        <v>223</v>
      </c>
      <c r="B238" s="169" t="s">
        <v>637</v>
      </c>
      <c r="C238" s="169" t="s">
        <v>636</v>
      </c>
      <c r="D238" s="98" t="s">
        <v>631</v>
      </c>
      <c r="E238" s="96" t="s">
        <v>655</v>
      </c>
      <c r="F238" s="164">
        <v>1150000</v>
      </c>
      <c r="G238" s="96" t="s">
        <v>35</v>
      </c>
      <c r="H238" s="167"/>
      <c r="I238" s="167"/>
      <c r="J238" s="167"/>
      <c r="K238" s="167"/>
      <c r="L238" s="96">
        <v>1</v>
      </c>
      <c r="M238" s="121">
        <v>876</v>
      </c>
      <c r="N238" s="96" t="s">
        <v>37</v>
      </c>
      <c r="O238" s="96">
        <v>71100000000</v>
      </c>
      <c r="P238" s="98" t="s">
        <v>612</v>
      </c>
      <c r="Q238" s="162" t="s">
        <v>38</v>
      </c>
      <c r="R238" s="167"/>
      <c r="S238" s="167"/>
      <c r="T238" s="99">
        <v>43252</v>
      </c>
      <c r="U238" s="99">
        <v>43435</v>
      </c>
      <c r="V238" s="96" t="s">
        <v>51</v>
      </c>
      <c r="W238" s="96" t="s">
        <v>610</v>
      </c>
    </row>
    <row r="239" spans="1:23" s="90" customFormat="1" ht="62.25" hidden="1" customHeight="1" x14ac:dyDescent="0.2">
      <c r="A239" s="96">
        <v>224</v>
      </c>
      <c r="B239" s="98" t="s">
        <v>638</v>
      </c>
      <c r="C239" s="98" t="s">
        <v>634</v>
      </c>
      <c r="D239" s="98" t="s">
        <v>633</v>
      </c>
      <c r="E239" s="96" t="s">
        <v>655</v>
      </c>
      <c r="F239" s="164">
        <v>944000</v>
      </c>
      <c r="G239" s="96" t="s">
        <v>35</v>
      </c>
      <c r="H239" s="167"/>
      <c r="I239" s="167"/>
      <c r="J239" s="167"/>
      <c r="K239" s="167"/>
      <c r="L239" s="96">
        <v>1</v>
      </c>
      <c r="M239" s="121">
        <v>876</v>
      </c>
      <c r="N239" s="96" t="s">
        <v>37</v>
      </c>
      <c r="O239" s="96">
        <v>71100000000</v>
      </c>
      <c r="P239" s="98" t="s">
        <v>612</v>
      </c>
      <c r="Q239" s="162" t="s">
        <v>38</v>
      </c>
      <c r="R239" s="167"/>
      <c r="S239" s="167"/>
      <c r="T239" s="99">
        <v>43221</v>
      </c>
      <c r="U239" s="99">
        <v>43313</v>
      </c>
      <c r="V239" s="96" t="s">
        <v>39</v>
      </c>
      <c r="W239" s="96" t="s">
        <v>616</v>
      </c>
    </row>
    <row r="240" spans="1:23" s="90" customFormat="1" ht="62.25" hidden="1" customHeight="1" x14ac:dyDescent="0.2">
      <c r="A240" s="96">
        <v>225</v>
      </c>
      <c r="B240" s="98" t="s">
        <v>643</v>
      </c>
      <c r="C240" s="98" t="s">
        <v>643</v>
      </c>
      <c r="D240" s="98" t="s">
        <v>639</v>
      </c>
      <c r="E240" s="96" t="s">
        <v>655</v>
      </c>
      <c r="F240" s="164">
        <v>23859835.629999999</v>
      </c>
      <c r="G240" s="96" t="s">
        <v>35</v>
      </c>
      <c r="H240" s="167"/>
      <c r="I240" s="167"/>
      <c r="J240" s="167"/>
      <c r="K240" s="167"/>
      <c r="L240" s="96">
        <v>1</v>
      </c>
      <c r="M240" s="121">
        <v>876</v>
      </c>
      <c r="N240" s="96" t="s">
        <v>37</v>
      </c>
      <c r="O240" s="96">
        <v>71100000000</v>
      </c>
      <c r="P240" s="98" t="s">
        <v>612</v>
      </c>
      <c r="Q240" s="162" t="s">
        <v>38</v>
      </c>
      <c r="R240" s="167"/>
      <c r="S240" s="167"/>
      <c r="T240" s="99">
        <v>43221</v>
      </c>
      <c r="U240" s="99">
        <v>44166</v>
      </c>
      <c r="V240" s="96" t="s">
        <v>39</v>
      </c>
      <c r="W240" s="96" t="s">
        <v>616</v>
      </c>
    </row>
    <row r="241" spans="1:26" s="90" customFormat="1" ht="62.25" hidden="1" customHeight="1" x14ac:dyDescent="0.2">
      <c r="A241" s="96">
        <v>226</v>
      </c>
      <c r="B241" s="98" t="s">
        <v>643</v>
      </c>
      <c r="C241" s="98" t="s">
        <v>643</v>
      </c>
      <c r="D241" s="98" t="s">
        <v>639</v>
      </c>
      <c r="E241" s="96" t="s">
        <v>655</v>
      </c>
      <c r="F241" s="164">
        <v>2548394.19</v>
      </c>
      <c r="G241" s="96" t="s">
        <v>35</v>
      </c>
      <c r="H241" s="167"/>
      <c r="I241" s="167"/>
      <c r="J241" s="167"/>
      <c r="K241" s="167"/>
      <c r="L241" s="96">
        <v>1</v>
      </c>
      <c r="M241" s="121">
        <v>876</v>
      </c>
      <c r="N241" s="96" t="s">
        <v>37</v>
      </c>
      <c r="O241" s="96">
        <v>71100000000</v>
      </c>
      <c r="P241" s="98" t="s">
        <v>612</v>
      </c>
      <c r="Q241" s="162" t="s">
        <v>38</v>
      </c>
      <c r="R241" s="167"/>
      <c r="S241" s="167"/>
      <c r="T241" s="99">
        <v>43221</v>
      </c>
      <c r="U241" s="99">
        <v>44166</v>
      </c>
      <c r="V241" s="96" t="s">
        <v>39</v>
      </c>
      <c r="W241" s="96" t="s">
        <v>616</v>
      </c>
    </row>
    <row r="242" spans="1:26" s="90" customFormat="1" ht="62.25" customHeight="1" x14ac:dyDescent="0.2">
      <c r="A242" s="96">
        <v>227</v>
      </c>
      <c r="B242" s="163" t="s">
        <v>234</v>
      </c>
      <c r="C242" s="163" t="s">
        <v>644</v>
      </c>
      <c r="D242" s="98" t="s">
        <v>640</v>
      </c>
      <c r="E242" s="96" t="s">
        <v>655</v>
      </c>
      <c r="F242" s="164">
        <v>4526320.7</v>
      </c>
      <c r="G242" s="96" t="s">
        <v>35</v>
      </c>
      <c r="H242" s="167"/>
      <c r="I242" s="167"/>
      <c r="J242" s="167"/>
      <c r="K242" s="167"/>
      <c r="L242" s="96">
        <v>1</v>
      </c>
      <c r="M242" s="121">
        <v>876</v>
      </c>
      <c r="N242" s="96" t="s">
        <v>37</v>
      </c>
      <c r="O242" s="96">
        <v>71100000000</v>
      </c>
      <c r="P242" s="98" t="s">
        <v>612</v>
      </c>
      <c r="Q242" s="162" t="s">
        <v>610</v>
      </c>
      <c r="R242" s="167"/>
      <c r="S242" s="167"/>
      <c r="T242" s="99">
        <v>43221</v>
      </c>
      <c r="U242" s="99">
        <v>43435</v>
      </c>
      <c r="V242" s="96" t="s">
        <v>51</v>
      </c>
      <c r="W242" s="96" t="s">
        <v>616</v>
      </c>
    </row>
    <row r="243" spans="1:26" s="90" customFormat="1" ht="62.25" customHeight="1" x14ac:dyDescent="0.2">
      <c r="A243" s="96">
        <v>228</v>
      </c>
      <c r="B243" s="96" t="s">
        <v>234</v>
      </c>
      <c r="C243" s="96" t="s">
        <v>234</v>
      </c>
      <c r="D243" s="98" t="s">
        <v>641</v>
      </c>
      <c r="E243" s="96" t="s">
        <v>655</v>
      </c>
      <c r="F243" s="164">
        <v>9317304.7799999993</v>
      </c>
      <c r="G243" s="96" t="s">
        <v>35</v>
      </c>
      <c r="H243" s="167"/>
      <c r="I243" s="167"/>
      <c r="J243" s="167"/>
      <c r="K243" s="167"/>
      <c r="L243" s="96">
        <v>1</v>
      </c>
      <c r="M243" s="121">
        <v>876</v>
      </c>
      <c r="N243" s="96" t="s">
        <v>37</v>
      </c>
      <c r="O243" s="96">
        <v>71100000000</v>
      </c>
      <c r="P243" s="98" t="s">
        <v>612</v>
      </c>
      <c r="Q243" s="162" t="s">
        <v>610</v>
      </c>
      <c r="R243" s="167"/>
      <c r="S243" s="167"/>
      <c r="T243" s="99">
        <v>43221</v>
      </c>
      <c r="U243" s="99">
        <v>43435</v>
      </c>
      <c r="V243" s="96" t="s">
        <v>51</v>
      </c>
      <c r="W243" s="96" t="s">
        <v>616</v>
      </c>
    </row>
    <row r="244" spans="1:26" s="90" customFormat="1" ht="62.25" customHeight="1" x14ac:dyDescent="0.2">
      <c r="A244" s="96">
        <v>229</v>
      </c>
      <c r="B244" s="96" t="s">
        <v>234</v>
      </c>
      <c r="C244" s="96" t="s">
        <v>234</v>
      </c>
      <c r="D244" s="98" t="s">
        <v>642</v>
      </c>
      <c r="E244" s="96" t="s">
        <v>655</v>
      </c>
      <c r="F244" s="164">
        <v>3047256.78</v>
      </c>
      <c r="G244" s="96" t="s">
        <v>35</v>
      </c>
      <c r="H244" s="167"/>
      <c r="I244" s="167"/>
      <c r="J244" s="167"/>
      <c r="K244" s="167"/>
      <c r="L244" s="96">
        <v>1</v>
      </c>
      <c r="M244" s="121">
        <v>876</v>
      </c>
      <c r="N244" s="96" t="s">
        <v>37</v>
      </c>
      <c r="O244" s="96">
        <v>71100000000</v>
      </c>
      <c r="P244" s="98" t="s">
        <v>612</v>
      </c>
      <c r="Q244" s="162" t="s">
        <v>610</v>
      </c>
      <c r="R244" s="167"/>
      <c r="S244" s="167"/>
      <c r="T244" s="99">
        <v>43221</v>
      </c>
      <c r="U244" s="99">
        <v>43435</v>
      </c>
      <c r="V244" s="96" t="s">
        <v>51</v>
      </c>
      <c r="W244" s="96" t="s">
        <v>616</v>
      </c>
    </row>
    <row r="245" spans="1:26" s="90" customFormat="1" ht="62.25" customHeight="1" x14ac:dyDescent="0.2">
      <c r="A245" s="96">
        <v>230</v>
      </c>
      <c r="B245" s="96" t="s">
        <v>95</v>
      </c>
      <c r="C245" s="96" t="s">
        <v>95</v>
      </c>
      <c r="D245" s="98" t="s">
        <v>645</v>
      </c>
      <c r="E245" s="96" t="s">
        <v>655</v>
      </c>
      <c r="F245" s="164">
        <v>1708329</v>
      </c>
      <c r="G245" s="96" t="s">
        <v>35</v>
      </c>
      <c r="H245" s="167"/>
      <c r="I245" s="167"/>
      <c r="J245" s="167"/>
      <c r="K245" s="167"/>
      <c r="L245" s="96">
        <v>1</v>
      </c>
      <c r="M245" s="121">
        <v>876</v>
      </c>
      <c r="N245" s="96" t="s">
        <v>37</v>
      </c>
      <c r="O245" s="96">
        <v>71100000000</v>
      </c>
      <c r="P245" s="98" t="s">
        <v>612</v>
      </c>
      <c r="Q245" s="162" t="s">
        <v>610</v>
      </c>
      <c r="R245" s="167"/>
      <c r="S245" s="167"/>
      <c r="T245" s="99">
        <v>43191</v>
      </c>
      <c r="U245" s="99">
        <v>43435</v>
      </c>
      <c r="V245" s="96" t="s">
        <v>39</v>
      </c>
      <c r="W245" s="96" t="s">
        <v>616</v>
      </c>
    </row>
    <row r="246" spans="1:26" s="90" customFormat="1" ht="62.25" customHeight="1" x14ac:dyDescent="0.2">
      <c r="A246" s="96">
        <v>231</v>
      </c>
      <c r="B246" s="96" t="s">
        <v>234</v>
      </c>
      <c r="C246" s="96" t="s">
        <v>234</v>
      </c>
      <c r="D246" s="98" t="s">
        <v>646</v>
      </c>
      <c r="E246" s="96" t="s">
        <v>655</v>
      </c>
      <c r="F246" s="164">
        <v>765230</v>
      </c>
      <c r="G246" s="96" t="s">
        <v>35</v>
      </c>
      <c r="H246" s="167"/>
      <c r="I246" s="167"/>
      <c r="J246" s="167"/>
      <c r="K246" s="167"/>
      <c r="L246" s="96">
        <v>1</v>
      </c>
      <c r="M246" s="121">
        <v>876</v>
      </c>
      <c r="N246" s="96" t="s">
        <v>37</v>
      </c>
      <c r="O246" s="96">
        <v>71100000000</v>
      </c>
      <c r="P246" s="98" t="s">
        <v>612</v>
      </c>
      <c r="Q246" s="162" t="s">
        <v>610</v>
      </c>
      <c r="R246" s="167"/>
      <c r="S246" s="167"/>
      <c r="T246" s="99">
        <v>43221</v>
      </c>
      <c r="U246" s="99">
        <v>43435</v>
      </c>
      <c r="V246" s="96" t="s">
        <v>51</v>
      </c>
      <c r="W246" s="96" t="s">
        <v>616</v>
      </c>
    </row>
    <row r="247" spans="1:26" s="90" customFormat="1" ht="69.75" hidden="1" customHeight="1" x14ac:dyDescent="0.2">
      <c r="A247" s="96">
        <v>232</v>
      </c>
      <c r="B247" s="98" t="s">
        <v>651</v>
      </c>
      <c r="C247" s="96" t="s">
        <v>650</v>
      </c>
      <c r="D247" s="96" t="s">
        <v>88</v>
      </c>
      <c r="E247" s="96" t="s">
        <v>655</v>
      </c>
      <c r="F247" s="164">
        <v>172500</v>
      </c>
      <c r="G247" s="96" t="s">
        <v>35</v>
      </c>
      <c r="H247" s="167"/>
      <c r="I247" s="167"/>
      <c r="J247" s="167"/>
      <c r="K247" s="167"/>
      <c r="L247" s="96">
        <v>1</v>
      </c>
      <c r="M247" s="121">
        <v>876</v>
      </c>
      <c r="N247" s="96" t="s">
        <v>37</v>
      </c>
      <c r="O247" s="96">
        <v>71100000000</v>
      </c>
      <c r="P247" s="98" t="s">
        <v>612</v>
      </c>
      <c r="Q247" s="162" t="s">
        <v>38</v>
      </c>
      <c r="R247" s="167"/>
      <c r="S247" s="167"/>
      <c r="T247" s="99">
        <v>43191</v>
      </c>
      <c r="U247" s="99">
        <v>43296</v>
      </c>
      <c r="V247" s="96" t="s">
        <v>39</v>
      </c>
      <c r="W247" s="96" t="s">
        <v>616</v>
      </c>
    </row>
    <row r="248" spans="1:26" ht="63" customHeight="1" x14ac:dyDescent="0.2">
      <c r="A248" s="103">
        <v>233</v>
      </c>
      <c r="B248" s="103" t="s">
        <v>234</v>
      </c>
      <c r="C248" s="103" t="s">
        <v>234</v>
      </c>
      <c r="D248" s="103" t="s">
        <v>647</v>
      </c>
      <c r="E248" s="96" t="s">
        <v>655</v>
      </c>
      <c r="F248" s="170">
        <v>4151556.24</v>
      </c>
      <c r="G248" s="103" t="s">
        <v>35</v>
      </c>
      <c r="H248" s="103" t="s">
        <v>36</v>
      </c>
      <c r="I248" s="103" t="s">
        <v>36</v>
      </c>
      <c r="J248" s="103" t="s">
        <v>36</v>
      </c>
      <c r="K248" s="103" t="s">
        <v>36</v>
      </c>
      <c r="L248" s="103" t="s">
        <v>32</v>
      </c>
      <c r="M248" s="121">
        <v>876</v>
      </c>
      <c r="N248" s="103" t="s">
        <v>37</v>
      </c>
      <c r="O248" s="96">
        <v>71100000000</v>
      </c>
      <c r="P248" s="104" t="s">
        <v>612</v>
      </c>
      <c r="Q248" s="103" t="s">
        <v>610</v>
      </c>
      <c r="R248" s="103" t="s">
        <v>38</v>
      </c>
      <c r="S248" s="103" t="s">
        <v>38</v>
      </c>
      <c r="T248" s="105">
        <v>43252</v>
      </c>
      <c r="U248" s="105">
        <v>43435</v>
      </c>
      <c r="V248" s="103" t="s">
        <v>39</v>
      </c>
      <c r="W248" s="103" t="s">
        <v>38</v>
      </c>
      <c r="X248" s="100" t="s">
        <v>40</v>
      </c>
      <c r="Y248" s="100" t="s">
        <v>41</v>
      </c>
      <c r="Z248" s="100" t="s">
        <v>42</v>
      </c>
    </row>
    <row r="249" spans="1:26" ht="69.75" customHeight="1" x14ac:dyDescent="0.2">
      <c r="A249" s="96">
        <v>234</v>
      </c>
      <c r="B249" s="96" t="s">
        <v>234</v>
      </c>
      <c r="C249" s="96" t="s">
        <v>234</v>
      </c>
      <c r="D249" s="98" t="s">
        <v>652</v>
      </c>
      <c r="E249" s="96" t="s">
        <v>655</v>
      </c>
      <c r="F249" s="128">
        <v>7090717.9400000004</v>
      </c>
      <c r="G249" s="96" t="s">
        <v>35</v>
      </c>
      <c r="H249" s="96" t="s">
        <v>36</v>
      </c>
      <c r="I249" s="96" t="s">
        <v>36</v>
      </c>
      <c r="J249" s="96" t="s">
        <v>36</v>
      </c>
      <c r="K249" s="96" t="s">
        <v>36</v>
      </c>
      <c r="L249" s="96" t="s">
        <v>32</v>
      </c>
      <c r="M249" s="121">
        <v>876</v>
      </c>
      <c r="N249" s="96" t="s">
        <v>37</v>
      </c>
      <c r="O249" s="96">
        <v>71100000000</v>
      </c>
      <c r="P249" s="98" t="s">
        <v>612</v>
      </c>
      <c r="Q249" s="96" t="s">
        <v>610</v>
      </c>
      <c r="R249" s="96" t="s">
        <v>38</v>
      </c>
      <c r="S249" s="96" t="s">
        <v>38</v>
      </c>
      <c r="T249" s="99">
        <v>43252</v>
      </c>
      <c r="U249" s="99">
        <v>43435</v>
      </c>
      <c r="V249" s="96" t="s">
        <v>39</v>
      </c>
      <c r="W249" s="96" t="s">
        <v>38</v>
      </c>
      <c r="X249" s="100"/>
      <c r="Y249" s="100"/>
      <c r="Z249" s="100"/>
    </row>
    <row r="250" spans="1:26" ht="49.5" hidden="1" customHeight="1" x14ac:dyDescent="0.2">
      <c r="A250" s="171"/>
      <c r="B250" s="171"/>
      <c r="C250" s="171"/>
      <c r="D250" s="171"/>
      <c r="E250" s="171"/>
      <c r="F250" s="172"/>
      <c r="G250" s="171"/>
      <c r="H250" s="171"/>
      <c r="I250" s="171"/>
      <c r="J250" s="171"/>
      <c r="K250" s="171"/>
      <c r="L250" s="171"/>
      <c r="M250" s="171"/>
      <c r="N250" s="171"/>
      <c r="O250" s="171"/>
      <c r="P250" s="173"/>
      <c r="Q250" s="171"/>
      <c r="R250" s="171"/>
      <c r="S250" s="171"/>
      <c r="T250" s="174"/>
      <c r="U250" s="174"/>
      <c r="V250" s="171"/>
      <c r="W250" s="171"/>
      <c r="X250" s="100"/>
      <c r="Y250" s="100"/>
      <c r="Z250" s="100"/>
    </row>
    <row r="251" spans="1:26" ht="42" hidden="1" customHeight="1" x14ac:dyDescent="0.2">
      <c r="A251" s="207" t="s">
        <v>623</v>
      </c>
      <c r="B251" s="207"/>
      <c r="C251" s="207"/>
      <c r="D251" s="207"/>
      <c r="E251" s="207"/>
      <c r="F251" s="207"/>
      <c r="G251" s="207"/>
      <c r="H251" s="207"/>
      <c r="I251" s="207"/>
      <c r="J251" s="207"/>
      <c r="K251" s="207"/>
      <c r="L251" s="207"/>
      <c r="M251" s="207"/>
      <c r="N251" s="207"/>
      <c r="O251" s="207"/>
      <c r="P251" s="207"/>
      <c r="Q251" s="207"/>
      <c r="R251" s="207"/>
    </row>
    <row r="252" spans="1:26" ht="18" hidden="1" customHeight="1" x14ac:dyDescent="0.2">
      <c r="A252" s="208" t="s">
        <v>620</v>
      </c>
      <c r="B252" s="208"/>
      <c r="C252" s="208"/>
      <c r="D252" s="208"/>
      <c r="E252" s="208"/>
      <c r="F252" s="208"/>
      <c r="G252" s="208"/>
      <c r="H252" s="208"/>
      <c r="I252" s="208"/>
      <c r="J252" s="208"/>
      <c r="K252" s="208"/>
      <c r="L252" s="208"/>
      <c r="M252" s="208"/>
      <c r="N252" s="208"/>
      <c r="O252" s="208"/>
      <c r="P252" s="208"/>
      <c r="Q252" s="208"/>
      <c r="R252" s="208"/>
    </row>
    <row r="253" spans="1:26" ht="69.75" customHeight="1" x14ac:dyDescent="0.2">
      <c r="A253" s="96">
        <v>235</v>
      </c>
      <c r="B253" s="96" t="s">
        <v>234</v>
      </c>
      <c r="C253" s="96" t="s">
        <v>234</v>
      </c>
      <c r="D253" s="98" t="s">
        <v>657</v>
      </c>
      <c r="E253" s="96" t="s">
        <v>655</v>
      </c>
      <c r="F253" s="128">
        <v>302096.52</v>
      </c>
      <c r="G253" s="96" t="s">
        <v>35</v>
      </c>
      <c r="H253" s="96" t="s">
        <v>36</v>
      </c>
      <c r="I253" s="96" t="s">
        <v>36</v>
      </c>
      <c r="J253" s="96" t="s">
        <v>36</v>
      </c>
      <c r="K253" s="96" t="s">
        <v>36</v>
      </c>
      <c r="L253" s="96" t="s">
        <v>32</v>
      </c>
      <c r="M253" s="121">
        <v>876</v>
      </c>
      <c r="N253" s="96" t="s">
        <v>37</v>
      </c>
      <c r="O253" s="96">
        <v>71100000000</v>
      </c>
      <c r="P253" s="98" t="s">
        <v>612</v>
      </c>
      <c r="Q253" s="96" t="s">
        <v>610</v>
      </c>
      <c r="R253" s="96"/>
      <c r="S253" s="96"/>
      <c r="T253" s="99">
        <v>43244</v>
      </c>
      <c r="U253" s="99">
        <v>43435</v>
      </c>
      <c r="V253" s="96" t="s">
        <v>51</v>
      </c>
      <c r="W253" s="96" t="s">
        <v>38</v>
      </c>
      <c r="X253" s="100"/>
      <c r="Y253" s="100"/>
      <c r="Z253" s="100"/>
    </row>
    <row r="254" spans="1:26" ht="69.75" customHeight="1" x14ac:dyDescent="0.2">
      <c r="A254" s="96">
        <v>236</v>
      </c>
      <c r="B254" s="96" t="s">
        <v>234</v>
      </c>
      <c r="C254" s="96" t="s">
        <v>234</v>
      </c>
      <c r="D254" s="98" t="s">
        <v>658</v>
      </c>
      <c r="E254" s="96" t="s">
        <v>655</v>
      </c>
      <c r="F254" s="128">
        <v>1317209.22</v>
      </c>
      <c r="G254" s="96" t="s">
        <v>35</v>
      </c>
      <c r="H254" s="96" t="s">
        <v>36</v>
      </c>
      <c r="I254" s="96" t="s">
        <v>36</v>
      </c>
      <c r="J254" s="96" t="s">
        <v>36</v>
      </c>
      <c r="K254" s="96" t="s">
        <v>36</v>
      </c>
      <c r="L254" s="96" t="s">
        <v>32</v>
      </c>
      <c r="M254" s="121">
        <v>876</v>
      </c>
      <c r="N254" s="96" t="s">
        <v>37</v>
      </c>
      <c r="O254" s="96">
        <v>71100000000</v>
      </c>
      <c r="P254" s="98" t="s">
        <v>612</v>
      </c>
      <c r="Q254" s="96" t="s">
        <v>610</v>
      </c>
      <c r="R254" s="96"/>
      <c r="S254" s="96"/>
      <c r="T254" s="99">
        <v>43244</v>
      </c>
      <c r="U254" s="99">
        <v>43435</v>
      </c>
      <c r="V254" s="96" t="s">
        <v>51</v>
      </c>
      <c r="W254" s="96" t="s">
        <v>38</v>
      </c>
      <c r="X254" s="100"/>
      <c r="Y254" s="100"/>
      <c r="Z254" s="100"/>
    </row>
    <row r="255" spans="1:26" ht="69.75" customHeight="1" x14ac:dyDescent="0.2">
      <c r="A255" s="96">
        <v>237</v>
      </c>
      <c r="B255" s="96" t="s">
        <v>234</v>
      </c>
      <c r="C255" s="96" t="s">
        <v>234</v>
      </c>
      <c r="D255" s="98" t="s">
        <v>659</v>
      </c>
      <c r="E255" s="96" t="s">
        <v>655</v>
      </c>
      <c r="F255" s="128">
        <v>1499657.28</v>
      </c>
      <c r="G255" s="96" t="s">
        <v>35</v>
      </c>
      <c r="H255" s="96" t="s">
        <v>36</v>
      </c>
      <c r="I255" s="96" t="s">
        <v>36</v>
      </c>
      <c r="J255" s="96" t="s">
        <v>36</v>
      </c>
      <c r="K255" s="96" t="s">
        <v>36</v>
      </c>
      <c r="L255" s="96" t="s">
        <v>32</v>
      </c>
      <c r="M255" s="121">
        <v>876</v>
      </c>
      <c r="N255" s="96" t="s">
        <v>37</v>
      </c>
      <c r="O255" s="96">
        <v>71100000000</v>
      </c>
      <c r="P255" s="98" t="s">
        <v>612</v>
      </c>
      <c r="Q255" s="96" t="s">
        <v>610</v>
      </c>
      <c r="R255" s="96"/>
      <c r="S255" s="96"/>
      <c r="T255" s="99">
        <v>43244</v>
      </c>
      <c r="U255" s="99">
        <v>43435</v>
      </c>
      <c r="V255" s="96" t="s">
        <v>51</v>
      </c>
      <c r="W255" s="96" t="s">
        <v>38</v>
      </c>
      <c r="X255" s="100"/>
      <c r="Y255" s="100"/>
      <c r="Z255" s="100"/>
    </row>
    <row r="256" spans="1:26" ht="69.75" customHeight="1" x14ac:dyDescent="0.2">
      <c r="A256" s="96">
        <v>238</v>
      </c>
      <c r="B256" s="96" t="s">
        <v>234</v>
      </c>
      <c r="C256" s="96" t="s">
        <v>234</v>
      </c>
      <c r="D256" s="98" t="s">
        <v>660</v>
      </c>
      <c r="E256" s="96" t="s">
        <v>655</v>
      </c>
      <c r="F256" s="128">
        <v>732251.36</v>
      </c>
      <c r="G256" s="96" t="s">
        <v>35</v>
      </c>
      <c r="H256" s="96" t="s">
        <v>36</v>
      </c>
      <c r="I256" s="96" t="s">
        <v>36</v>
      </c>
      <c r="J256" s="96" t="s">
        <v>36</v>
      </c>
      <c r="K256" s="96" t="s">
        <v>36</v>
      </c>
      <c r="L256" s="96" t="s">
        <v>32</v>
      </c>
      <c r="M256" s="121">
        <v>876</v>
      </c>
      <c r="N256" s="96" t="s">
        <v>37</v>
      </c>
      <c r="O256" s="96">
        <v>71100000000</v>
      </c>
      <c r="P256" s="98" t="s">
        <v>612</v>
      </c>
      <c r="Q256" s="96" t="s">
        <v>610</v>
      </c>
      <c r="R256" s="96"/>
      <c r="S256" s="96"/>
      <c r="T256" s="99">
        <v>43244</v>
      </c>
      <c r="U256" s="99">
        <v>43435</v>
      </c>
      <c r="V256" s="96" t="s">
        <v>51</v>
      </c>
      <c r="W256" s="96" t="s">
        <v>38</v>
      </c>
      <c r="X256" s="100"/>
      <c r="Y256" s="100"/>
      <c r="Z256" s="100"/>
    </row>
    <row r="257" spans="1:26" ht="69.75" customHeight="1" x14ac:dyDescent="0.2">
      <c r="A257" s="96">
        <v>239</v>
      </c>
      <c r="B257" s="96" t="s">
        <v>234</v>
      </c>
      <c r="C257" s="96" t="s">
        <v>234</v>
      </c>
      <c r="D257" s="98" t="s">
        <v>661</v>
      </c>
      <c r="E257" s="96" t="s">
        <v>655</v>
      </c>
      <c r="F257" s="128">
        <v>1499657.28</v>
      </c>
      <c r="G257" s="96" t="s">
        <v>35</v>
      </c>
      <c r="H257" s="96" t="s">
        <v>36</v>
      </c>
      <c r="I257" s="96" t="s">
        <v>36</v>
      </c>
      <c r="J257" s="96" t="s">
        <v>36</v>
      </c>
      <c r="K257" s="96" t="s">
        <v>36</v>
      </c>
      <c r="L257" s="96" t="s">
        <v>32</v>
      </c>
      <c r="M257" s="121">
        <v>876</v>
      </c>
      <c r="N257" s="96" t="s">
        <v>37</v>
      </c>
      <c r="O257" s="96">
        <v>71100000000</v>
      </c>
      <c r="P257" s="98" t="s">
        <v>612</v>
      </c>
      <c r="Q257" s="96" t="s">
        <v>610</v>
      </c>
      <c r="R257" s="96"/>
      <c r="S257" s="96"/>
      <c r="T257" s="99">
        <v>43244</v>
      </c>
      <c r="U257" s="99">
        <v>43435</v>
      </c>
      <c r="V257" s="96" t="s">
        <v>51</v>
      </c>
      <c r="W257" s="96" t="s">
        <v>38</v>
      </c>
      <c r="X257" s="100"/>
      <c r="Y257" s="100"/>
      <c r="Z257" s="100"/>
    </row>
    <row r="258" spans="1:26" ht="52.5" customHeight="1" x14ac:dyDescent="0.2">
      <c r="A258" s="96">
        <v>240</v>
      </c>
      <c r="B258" s="96" t="s">
        <v>234</v>
      </c>
      <c r="C258" s="96" t="s">
        <v>234</v>
      </c>
      <c r="D258" s="98" t="s">
        <v>662</v>
      </c>
      <c r="E258" s="96" t="s">
        <v>655</v>
      </c>
      <c r="F258" s="128">
        <v>12020887.74</v>
      </c>
      <c r="G258" s="96" t="s">
        <v>35</v>
      </c>
      <c r="H258" s="175"/>
      <c r="I258" s="175"/>
      <c r="J258" s="175"/>
      <c r="K258" s="175"/>
      <c r="L258" s="96" t="s">
        <v>32</v>
      </c>
      <c r="M258" s="121">
        <v>876</v>
      </c>
      <c r="N258" s="96" t="s">
        <v>37</v>
      </c>
      <c r="O258" s="96">
        <v>71100000000</v>
      </c>
      <c r="P258" s="98" t="s">
        <v>612</v>
      </c>
      <c r="Q258" s="96" t="s">
        <v>610</v>
      </c>
      <c r="R258" s="96"/>
      <c r="S258" s="96"/>
      <c r="T258" s="99">
        <v>43269</v>
      </c>
      <c r="U258" s="99">
        <v>43435</v>
      </c>
      <c r="V258" s="96" t="s">
        <v>51</v>
      </c>
      <c r="W258" s="96" t="s">
        <v>38</v>
      </c>
    </row>
    <row r="259" spans="1:26" ht="52.5" hidden="1" customHeight="1" x14ac:dyDescent="0.2">
      <c r="A259" s="96">
        <v>242</v>
      </c>
      <c r="B259" s="169" t="s">
        <v>121</v>
      </c>
      <c r="C259" s="124" t="s">
        <v>121</v>
      </c>
      <c r="D259" s="98" t="s">
        <v>666</v>
      </c>
      <c r="E259" s="96" t="s">
        <v>655</v>
      </c>
      <c r="F259" s="128">
        <v>8675966.5199999996</v>
      </c>
      <c r="G259" s="96" t="s">
        <v>35</v>
      </c>
      <c r="H259" s="96" t="s">
        <v>36</v>
      </c>
      <c r="I259" s="96" t="s">
        <v>36</v>
      </c>
      <c r="J259" s="96" t="s">
        <v>36</v>
      </c>
      <c r="K259" s="96" t="s">
        <v>36</v>
      </c>
      <c r="L259" s="96" t="s">
        <v>32</v>
      </c>
      <c r="M259" s="121">
        <v>876</v>
      </c>
      <c r="N259" s="96" t="s">
        <v>37</v>
      </c>
      <c r="O259" s="96">
        <v>71100000000</v>
      </c>
      <c r="P259" s="98" t="s">
        <v>612</v>
      </c>
      <c r="Q259" s="98" t="s">
        <v>616</v>
      </c>
      <c r="R259" s="96"/>
      <c r="S259" s="96"/>
      <c r="T259" s="99">
        <v>43269</v>
      </c>
      <c r="U259" s="99">
        <v>43374</v>
      </c>
      <c r="V259" s="96" t="s">
        <v>106</v>
      </c>
      <c r="W259" s="98" t="s">
        <v>610</v>
      </c>
    </row>
    <row r="260" spans="1:26" ht="63.75" x14ac:dyDescent="0.2">
      <c r="A260" s="96">
        <v>247</v>
      </c>
      <c r="B260" s="96" t="s">
        <v>234</v>
      </c>
      <c r="C260" s="96" t="s">
        <v>234</v>
      </c>
      <c r="D260" s="98" t="s">
        <v>670</v>
      </c>
      <c r="E260" s="96" t="s">
        <v>655</v>
      </c>
      <c r="F260" s="128">
        <v>18225469.34</v>
      </c>
      <c r="G260" s="96" t="s">
        <v>35</v>
      </c>
      <c r="H260" s="96" t="s">
        <v>36</v>
      </c>
      <c r="I260" s="96" t="s">
        <v>36</v>
      </c>
      <c r="J260" s="96" t="s">
        <v>36</v>
      </c>
      <c r="K260" s="96" t="s">
        <v>36</v>
      </c>
      <c r="L260" s="96" t="s">
        <v>32</v>
      </c>
      <c r="M260" s="121">
        <v>876</v>
      </c>
      <c r="N260" s="96" t="s">
        <v>37</v>
      </c>
      <c r="O260" s="96">
        <v>71100000000</v>
      </c>
      <c r="P260" s="98" t="s">
        <v>612</v>
      </c>
      <c r="Q260" s="96" t="s">
        <v>610</v>
      </c>
      <c r="R260" s="96" t="s">
        <v>38</v>
      </c>
      <c r="S260" s="96" t="s">
        <v>38</v>
      </c>
      <c r="T260" s="99">
        <v>43252</v>
      </c>
      <c r="U260" s="99">
        <v>43435</v>
      </c>
      <c r="V260" s="96" t="s">
        <v>39</v>
      </c>
      <c r="W260" s="96" t="s">
        <v>38</v>
      </c>
    </row>
    <row r="261" spans="1:26" ht="38.25" x14ac:dyDescent="0.2">
      <c r="A261" s="96">
        <v>250</v>
      </c>
      <c r="B261" s="96" t="s">
        <v>234</v>
      </c>
      <c r="C261" s="96" t="s">
        <v>234</v>
      </c>
      <c r="D261" s="98" t="s">
        <v>675</v>
      </c>
      <c r="E261" s="96" t="s">
        <v>655</v>
      </c>
      <c r="F261" s="128">
        <v>3700966.16</v>
      </c>
      <c r="G261" s="96" t="s">
        <v>35</v>
      </c>
      <c r="H261" s="96"/>
      <c r="I261" s="96"/>
      <c r="J261" s="96"/>
      <c r="K261" s="96"/>
      <c r="L261" s="96" t="s">
        <v>32</v>
      </c>
      <c r="M261" s="96">
        <v>876</v>
      </c>
      <c r="N261" s="96" t="s">
        <v>37</v>
      </c>
      <c r="O261" s="96">
        <v>71100000000</v>
      </c>
      <c r="P261" s="98" t="s">
        <v>612</v>
      </c>
      <c r="Q261" s="98" t="s">
        <v>610</v>
      </c>
      <c r="R261" s="96"/>
      <c r="S261" s="96"/>
      <c r="T261" s="99">
        <v>43252</v>
      </c>
      <c r="U261" s="99">
        <v>43374</v>
      </c>
      <c r="V261" s="98" t="s">
        <v>51</v>
      </c>
      <c r="W261" s="98" t="s">
        <v>60</v>
      </c>
    </row>
    <row r="262" spans="1:26" ht="38.25" x14ac:dyDescent="0.2">
      <c r="A262" s="96">
        <v>251</v>
      </c>
      <c r="B262" s="96" t="s">
        <v>234</v>
      </c>
      <c r="C262" s="96" t="s">
        <v>234</v>
      </c>
      <c r="D262" s="96" t="s">
        <v>285</v>
      </c>
      <c r="E262" s="96" t="s">
        <v>655</v>
      </c>
      <c r="F262" s="128">
        <v>29183203.039999999</v>
      </c>
      <c r="G262" s="96" t="s">
        <v>35</v>
      </c>
      <c r="H262" s="96" t="s">
        <v>36</v>
      </c>
      <c r="I262" s="96" t="s">
        <v>36</v>
      </c>
      <c r="J262" s="96" t="s">
        <v>36</v>
      </c>
      <c r="K262" s="96" t="s">
        <v>36</v>
      </c>
      <c r="L262" s="96" t="s">
        <v>32</v>
      </c>
      <c r="M262" s="96">
        <v>876</v>
      </c>
      <c r="N262" s="96" t="s">
        <v>37</v>
      </c>
      <c r="O262" s="96">
        <v>71100000000</v>
      </c>
      <c r="P262" s="104" t="s">
        <v>612</v>
      </c>
      <c r="Q262" s="96" t="s">
        <v>60</v>
      </c>
      <c r="R262" s="96" t="s">
        <v>38</v>
      </c>
      <c r="S262" s="96" t="s">
        <v>38</v>
      </c>
      <c r="T262" s="99">
        <v>43252</v>
      </c>
      <c r="U262" s="99">
        <v>43435</v>
      </c>
      <c r="V262" s="96" t="s">
        <v>51</v>
      </c>
      <c r="W262" s="96" t="s">
        <v>38</v>
      </c>
    </row>
    <row r="263" spans="1:26" ht="63.75" x14ac:dyDescent="0.2">
      <c r="A263" s="171">
        <v>255</v>
      </c>
      <c r="B263" s="96" t="s">
        <v>234</v>
      </c>
      <c r="C263" s="96" t="s">
        <v>234</v>
      </c>
      <c r="D263" s="173" t="s">
        <v>682</v>
      </c>
      <c r="E263" s="96" t="s">
        <v>655</v>
      </c>
      <c r="F263" s="172">
        <v>2102030.7599999998</v>
      </c>
      <c r="G263" s="96" t="s">
        <v>35</v>
      </c>
      <c r="H263" s="171"/>
      <c r="I263" s="171"/>
      <c r="J263" s="171"/>
      <c r="K263" s="171"/>
      <c r="L263" s="96" t="s">
        <v>32</v>
      </c>
      <c r="M263" s="96">
        <v>876</v>
      </c>
      <c r="N263" s="96" t="s">
        <v>37</v>
      </c>
      <c r="O263" s="96">
        <v>71100000000</v>
      </c>
      <c r="P263" s="98" t="s">
        <v>612</v>
      </c>
      <c r="Q263" s="173" t="s">
        <v>610</v>
      </c>
      <c r="R263" s="171"/>
      <c r="S263" s="171"/>
      <c r="T263" s="99">
        <v>43252</v>
      </c>
      <c r="U263" s="99">
        <v>43435</v>
      </c>
      <c r="V263" s="96" t="s">
        <v>39</v>
      </c>
      <c r="W263" s="96" t="s">
        <v>38</v>
      </c>
    </row>
    <row r="264" spans="1:26" ht="38.25" x14ac:dyDescent="0.2">
      <c r="A264" s="3">
        <v>273</v>
      </c>
      <c r="B264" s="3" t="s">
        <v>234</v>
      </c>
      <c r="C264" s="3" t="s">
        <v>234</v>
      </c>
      <c r="D264" s="2" t="s">
        <v>692</v>
      </c>
      <c r="E264" s="3" t="s">
        <v>655</v>
      </c>
      <c r="F264" s="14">
        <v>4712863.3600000003</v>
      </c>
      <c r="G264" s="3" t="s">
        <v>35</v>
      </c>
      <c r="H264" s="80"/>
      <c r="I264" s="80"/>
      <c r="J264" s="80"/>
      <c r="K264" s="80"/>
      <c r="L264" s="3" t="s">
        <v>32</v>
      </c>
      <c r="M264" s="3">
        <v>876</v>
      </c>
      <c r="N264" s="3" t="s">
        <v>37</v>
      </c>
      <c r="O264" s="3">
        <v>71100000000</v>
      </c>
      <c r="P264" s="2" t="s">
        <v>612</v>
      </c>
      <c r="Q264" s="41" t="s">
        <v>610</v>
      </c>
      <c r="R264" s="80"/>
      <c r="S264" s="80"/>
      <c r="T264" s="19">
        <v>43296</v>
      </c>
      <c r="U264" s="19">
        <v>43435</v>
      </c>
      <c r="V264" s="3" t="s">
        <v>51</v>
      </c>
      <c r="W264" s="2" t="s">
        <v>610</v>
      </c>
    </row>
    <row r="265" spans="1:26" ht="33" hidden="1" customHeight="1" x14ac:dyDescent="0.2">
      <c r="A265" s="10">
        <v>274</v>
      </c>
      <c r="B265" s="77" t="s">
        <v>121</v>
      </c>
      <c r="C265" s="11" t="s">
        <v>121</v>
      </c>
      <c r="D265" s="18" t="s">
        <v>666</v>
      </c>
      <c r="E265" s="10" t="s">
        <v>655</v>
      </c>
      <c r="F265" s="84">
        <v>22867252.539999999</v>
      </c>
      <c r="G265" s="10" t="s">
        <v>35</v>
      </c>
      <c r="H265" s="80"/>
      <c r="I265" s="80"/>
      <c r="J265" s="80"/>
      <c r="K265" s="80"/>
      <c r="L265" s="10" t="s">
        <v>32</v>
      </c>
      <c r="M265" s="10">
        <v>876</v>
      </c>
      <c r="N265" s="10" t="s">
        <v>37</v>
      </c>
      <c r="O265" s="10">
        <v>71100000001</v>
      </c>
      <c r="P265" s="18" t="s">
        <v>612</v>
      </c>
      <c r="Q265" s="18" t="s">
        <v>616</v>
      </c>
      <c r="R265" s="80"/>
      <c r="S265" s="80"/>
      <c r="T265" s="20">
        <v>43296</v>
      </c>
      <c r="U265" s="20">
        <v>43435</v>
      </c>
      <c r="V265" s="10" t="s">
        <v>106</v>
      </c>
      <c r="W265" s="18" t="s">
        <v>610</v>
      </c>
    </row>
    <row r="266" spans="1:26" ht="38.25" x14ac:dyDescent="0.2">
      <c r="A266" s="3">
        <v>275</v>
      </c>
      <c r="B266" s="3" t="s">
        <v>234</v>
      </c>
      <c r="C266" s="3" t="s">
        <v>234</v>
      </c>
      <c r="D266" s="2" t="s">
        <v>693</v>
      </c>
      <c r="E266" s="3" t="s">
        <v>655</v>
      </c>
      <c r="F266" s="14">
        <v>4061904.56</v>
      </c>
      <c r="G266" s="3" t="s">
        <v>35</v>
      </c>
      <c r="H266" s="80"/>
      <c r="I266" s="80"/>
      <c r="J266" s="80"/>
      <c r="K266" s="80"/>
      <c r="L266" s="3" t="s">
        <v>32</v>
      </c>
      <c r="M266" s="3">
        <v>876</v>
      </c>
      <c r="N266" s="3" t="s">
        <v>37</v>
      </c>
      <c r="O266" s="3">
        <v>71100000001</v>
      </c>
      <c r="P266" s="2" t="s">
        <v>612</v>
      </c>
      <c r="Q266" s="2" t="s">
        <v>610</v>
      </c>
      <c r="R266" s="80"/>
      <c r="S266" s="80"/>
      <c r="T266" s="19">
        <v>43296</v>
      </c>
      <c r="U266" s="19">
        <v>43435</v>
      </c>
      <c r="V266" s="3" t="s">
        <v>51</v>
      </c>
      <c r="W266" s="2" t="s">
        <v>610</v>
      </c>
    </row>
    <row r="267" spans="1:26" ht="38.25" x14ac:dyDescent="0.2">
      <c r="A267" s="3">
        <v>276</v>
      </c>
      <c r="B267" s="3" t="s">
        <v>234</v>
      </c>
      <c r="C267" s="3" t="s">
        <v>234</v>
      </c>
      <c r="D267" s="2" t="s">
        <v>694</v>
      </c>
      <c r="E267" s="3" t="s">
        <v>655</v>
      </c>
      <c r="F267" s="14">
        <v>4732572.9000000004</v>
      </c>
      <c r="G267" s="3" t="s">
        <v>35</v>
      </c>
      <c r="H267" s="3"/>
      <c r="I267" s="3"/>
      <c r="J267" s="3"/>
      <c r="K267" s="3"/>
      <c r="L267" s="3" t="s">
        <v>32</v>
      </c>
      <c r="M267" s="3">
        <v>876</v>
      </c>
      <c r="N267" s="3" t="s">
        <v>37</v>
      </c>
      <c r="O267" s="3">
        <v>71100000002</v>
      </c>
      <c r="P267" s="2" t="s">
        <v>612</v>
      </c>
      <c r="Q267" s="2" t="s">
        <v>610</v>
      </c>
      <c r="R267" s="3"/>
      <c r="S267" s="3"/>
      <c r="T267" s="19">
        <v>43296</v>
      </c>
      <c r="U267" s="19">
        <v>43435</v>
      </c>
      <c r="V267" s="3" t="s">
        <v>51</v>
      </c>
      <c r="W267" s="2" t="s">
        <v>610</v>
      </c>
    </row>
    <row r="268" spans="1:26" ht="49.5" customHeight="1" x14ac:dyDescent="0.2">
      <c r="A268" s="3">
        <v>283</v>
      </c>
      <c r="B268" s="3" t="s">
        <v>234</v>
      </c>
      <c r="C268" s="3" t="s">
        <v>234</v>
      </c>
      <c r="D268" s="2" t="s">
        <v>702</v>
      </c>
      <c r="E268" s="3" t="s">
        <v>655</v>
      </c>
      <c r="F268" s="14">
        <f>3675825.08*2</f>
        <v>7351650.1600000001</v>
      </c>
      <c r="G268" s="3" t="s">
        <v>35</v>
      </c>
      <c r="H268" s="3" t="s">
        <v>32</v>
      </c>
      <c r="I268" s="3">
        <v>876</v>
      </c>
      <c r="J268" s="3" t="s">
        <v>37</v>
      </c>
      <c r="K268" s="3">
        <v>71100000002</v>
      </c>
      <c r="L268" s="3" t="s">
        <v>32</v>
      </c>
      <c r="M268" s="3">
        <v>876</v>
      </c>
      <c r="N268" s="3" t="s">
        <v>37</v>
      </c>
      <c r="O268" s="3">
        <v>71100000002</v>
      </c>
      <c r="P268" s="2" t="s">
        <v>612</v>
      </c>
      <c r="Q268" s="2" t="s">
        <v>610</v>
      </c>
      <c r="R268" s="3"/>
      <c r="S268" s="3"/>
      <c r="T268" s="19">
        <v>43313</v>
      </c>
      <c r="U268" s="19">
        <v>43435</v>
      </c>
      <c r="V268" s="3" t="s">
        <v>712</v>
      </c>
      <c r="W268" s="2" t="s">
        <v>610</v>
      </c>
    </row>
    <row r="269" spans="1:26" ht="40.5" customHeight="1" x14ac:dyDescent="0.2">
      <c r="A269" s="3">
        <v>284</v>
      </c>
      <c r="B269" s="3" t="s">
        <v>234</v>
      </c>
      <c r="C269" s="3" t="s">
        <v>234</v>
      </c>
      <c r="D269" s="2" t="s">
        <v>703</v>
      </c>
      <c r="E269" s="3" t="s">
        <v>655</v>
      </c>
      <c r="F269" s="14">
        <f>3675825.08*3</f>
        <v>11027475.24</v>
      </c>
      <c r="G269" s="3" t="s">
        <v>35</v>
      </c>
      <c r="H269" s="3" t="s">
        <v>32</v>
      </c>
      <c r="I269" s="3">
        <v>876</v>
      </c>
      <c r="J269" s="3" t="s">
        <v>37</v>
      </c>
      <c r="K269" s="3">
        <v>71100000002</v>
      </c>
      <c r="L269" s="3" t="s">
        <v>32</v>
      </c>
      <c r="M269" s="3">
        <v>876</v>
      </c>
      <c r="N269" s="3" t="s">
        <v>37</v>
      </c>
      <c r="O269" s="3">
        <v>71100000002</v>
      </c>
      <c r="P269" s="2" t="s">
        <v>612</v>
      </c>
      <c r="Q269" s="2" t="s">
        <v>610</v>
      </c>
      <c r="R269" s="3"/>
      <c r="S269" s="3"/>
      <c r="T269" s="19">
        <v>43313</v>
      </c>
      <c r="U269" s="19">
        <v>43435</v>
      </c>
      <c r="V269" s="3" t="s">
        <v>712</v>
      </c>
      <c r="W269" s="2" t="s">
        <v>610</v>
      </c>
    </row>
    <row r="270" spans="1:26" ht="114.75" x14ac:dyDescent="0.2">
      <c r="A270" s="3">
        <v>285</v>
      </c>
      <c r="B270" s="3" t="s">
        <v>234</v>
      </c>
      <c r="C270" s="3" t="s">
        <v>234</v>
      </c>
      <c r="D270" s="2" t="s">
        <v>707</v>
      </c>
      <c r="E270" s="3" t="s">
        <v>655</v>
      </c>
      <c r="F270" s="14">
        <v>29905891.68</v>
      </c>
      <c r="G270" s="3" t="s">
        <v>35</v>
      </c>
      <c r="H270" s="3" t="s">
        <v>32</v>
      </c>
      <c r="I270" s="3">
        <v>876</v>
      </c>
      <c r="J270" s="3" t="s">
        <v>37</v>
      </c>
      <c r="K270" s="3">
        <v>71100000002</v>
      </c>
      <c r="L270" s="3" t="s">
        <v>32</v>
      </c>
      <c r="M270" s="3">
        <v>876</v>
      </c>
      <c r="N270" s="3" t="s">
        <v>37</v>
      </c>
      <c r="O270" s="3">
        <v>71100000002</v>
      </c>
      <c r="P270" s="2" t="s">
        <v>612</v>
      </c>
      <c r="Q270" s="2" t="s">
        <v>610</v>
      </c>
      <c r="T270" s="19">
        <v>43313</v>
      </c>
      <c r="U270" s="19">
        <v>43435</v>
      </c>
      <c r="V270" s="3" t="s">
        <v>712</v>
      </c>
      <c r="W270" s="2" t="s">
        <v>610</v>
      </c>
    </row>
    <row r="271" spans="1:26" ht="76.5" x14ac:dyDescent="0.2">
      <c r="A271" s="3">
        <v>286</v>
      </c>
      <c r="B271" s="3" t="s">
        <v>234</v>
      </c>
      <c r="C271" s="3" t="s">
        <v>234</v>
      </c>
      <c r="D271" s="2" t="s">
        <v>708</v>
      </c>
      <c r="E271" s="3" t="s">
        <v>655</v>
      </c>
      <c r="F271" s="14">
        <v>14150361.76</v>
      </c>
      <c r="G271" s="3" t="s">
        <v>35</v>
      </c>
      <c r="H271" s="3" t="s">
        <v>32</v>
      </c>
      <c r="I271" s="3">
        <v>876</v>
      </c>
      <c r="J271" s="3" t="s">
        <v>37</v>
      </c>
      <c r="K271" s="3">
        <v>71100000002</v>
      </c>
      <c r="L271" s="3" t="s">
        <v>32</v>
      </c>
      <c r="M271" s="3">
        <v>876</v>
      </c>
      <c r="N271" s="3" t="s">
        <v>37</v>
      </c>
      <c r="O271" s="3">
        <v>71100000002</v>
      </c>
      <c r="P271" s="2" t="s">
        <v>612</v>
      </c>
      <c r="Q271" s="2" t="s">
        <v>610</v>
      </c>
      <c r="T271" s="19">
        <v>43313</v>
      </c>
      <c r="U271" s="19">
        <v>43435</v>
      </c>
      <c r="V271" s="3" t="s">
        <v>712</v>
      </c>
      <c r="W271" s="2" t="s">
        <v>610</v>
      </c>
    </row>
    <row r="272" spans="1:26" ht="63.75" x14ac:dyDescent="0.2">
      <c r="A272" s="3">
        <v>287</v>
      </c>
      <c r="B272" s="3" t="s">
        <v>234</v>
      </c>
      <c r="C272" s="3" t="s">
        <v>234</v>
      </c>
      <c r="D272" s="2" t="s">
        <v>709</v>
      </c>
      <c r="E272" s="3" t="s">
        <v>655</v>
      </c>
      <c r="F272" s="14">
        <v>7040852.3200000003</v>
      </c>
      <c r="G272" s="3" t="s">
        <v>35</v>
      </c>
      <c r="H272" s="3" t="s">
        <v>32</v>
      </c>
      <c r="I272" s="3">
        <v>876</v>
      </c>
      <c r="J272" s="3" t="s">
        <v>37</v>
      </c>
      <c r="K272" s="3">
        <v>71100000002</v>
      </c>
      <c r="L272" s="3" t="s">
        <v>32</v>
      </c>
      <c r="M272" s="3">
        <v>876</v>
      </c>
      <c r="N272" s="3" t="s">
        <v>37</v>
      </c>
      <c r="O272" s="3">
        <v>71100000002</v>
      </c>
      <c r="P272" s="2" t="s">
        <v>612</v>
      </c>
      <c r="Q272" s="2" t="s">
        <v>610</v>
      </c>
      <c r="T272" s="19">
        <v>43313</v>
      </c>
      <c r="U272" s="19">
        <v>43435</v>
      </c>
      <c r="V272" s="3" t="s">
        <v>712</v>
      </c>
      <c r="W272" s="2" t="s">
        <v>610</v>
      </c>
    </row>
    <row r="273" spans="1:16381" ht="49.5" customHeight="1" x14ac:dyDescent="0.2">
      <c r="A273" s="3">
        <v>296</v>
      </c>
      <c r="B273" s="3" t="s">
        <v>234</v>
      </c>
      <c r="C273" s="3" t="s">
        <v>234</v>
      </c>
      <c r="D273" s="2" t="s">
        <v>726</v>
      </c>
      <c r="E273" s="3" t="s">
        <v>725</v>
      </c>
      <c r="F273" s="14">
        <v>7495469.7400000002</v>
      </c>
      <c r="G273" s="3" t="s">
        <v>35</v>
      </c>
      <c r="H273" s="3"/>
      <c r="I273" s="3"/>
      <c r="J273" s="3"/>
      <c r="K273" s="3"/>
      <c r="L273" s="3" t="s">
        <v>32</v>
      </c>
      <c r="M273" s="3">
        <v>876</v>
      </c>
      <c r="N273" s="3" t="s">
        <v>37</v>
      </c>
      <c r="O273" s="3">
        <v>71100000006</v>
      </c>
      <c r="P273" s="182" t="s">
        <v>612</v>
      </c>
      <c r="Q273" s="2" t="s">
        <v>610</v>
      </c>
      <c r="R273" s="3"/>
      <c r="S273" s="2" t="s">
        <v>714</v>
      </c>
      <c r="T273" s="189">
        <v>43313</v>
      </c>
      <c r="U273" s="19">
        <v>43405</v>
      </c>
      <c r="V273" s="3" t="s">
        <v>39</v>
      </c>
      <c r="W273" s="2" t="s">
        <v>616</v>
      </c>
    </row>
    <row r="274" spans="1:16381" ht="49.5" customHeight="1" x14ac:dyDescent="0.2">
      <c r="A274" s="3">
        <v>313</v>
      </c>
      <c r="B274" s="2" t="s">
        <v>234</v>
      </c>
      <c r="C274" s="2" t="s">
        <v>234</v>
      </c>
      <c r="D274" s="2" t="s">
        <v>757</v>
      </c>
      <c r="E274" s="3" t="s">
        <v>655</v>
      </c>
      <c r="F274" s="14">
        <v>3289745.6</v>
      </c>
      <c r="G274" s="3" t="s">
        <v>35</v>
      </c>
      <c r="H274" s="3" t="s">
        <v>32</v>
      </c>
      <c r="I274" s="3">
        <v>876</v>
      </c>
      <c r="J274" s="3" t="s">
        <v>37</v>
      </c>
      <c r="K274" s="3">
        <v>71100000000</v>
      </c>
      <c r="L274" s="3" t="s">
        <v>32</v>
      </c>
      <c r="M274" s="3">
        <v>876</v>
      </c>
      <c r="N274" s="3" t="s">
        <v>37</v>
      </c>
      <c r="O274" s="3">
        <v>71100000006</v>
      </c>
      <c r="P274" s="2" t="s">
        <v>612</v>
      </c>
      <c r="Q274" s="2" t="s">
        <v>610</v>
      </c>
      <c r="R274" s="4"/>
      <c r="S274" s="4"/>
      <c r="T274" s="189">
        <v>43346</v>
      </c>
      <c r="U274" s="19">
        <v>43465</v>
      </c>
      <c r="V274" s="2" t="s">
        <v>721</v>
      </c>
      <c r="W274" s="2" t="s">
        <v>610</v>
      </c>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c r="IM274" s="4"/>
      <c r="IN274" s="4"/>
      <c r="IO274" s="4"/>
      <c r="IP274" s="4"/>
      <c r="IQ274" s="4"/>
      <c r="IR274" s="4"/>
      <c r="IS274" s="4"/>
      <c r="IT274" s="4"/>
      <c r="IU274" s="4"/>
      <c r="IV274" s="4"/>
      <c r="IW274" s="4"/>
      <c r="IX274" s="4"/>
      <c r="IY274" s="4"/>
      <c r="IZ274" s="4"/>
      <c r="JA274" s="4"/>
      <c r="JB274" s="4"/>
      <c r="JC274" s="4"/>
      <c r="JD274" s="4"/>
      <c r="JE274" s="4"/>
      <c r="JF274" s="4"/>
      <c r="JG274" s="4"/>
      <c r="JH274" s="4"/>
      <c r="JI274" s="4"/>
      <c r="JJ274" s="4"/>
      <c r="JK274" s="4"/>
      <c r="JL274" s="4"/>
      <c r="JM274" s="4"/>
      <c r="JN274" s="4"/>
      <c r="JO274" s="4"/>
      <c r="JP274" s="4"/>
      <c r="JQ274" s="4"/>
      <c r="JR274" s="4"/>
      <c r="JS274" s="4"/>
      <c r="JT274" s="4"/>
      <c r="JU274" s="4"/>
      <c r="JV274" s="4"/>
      <c r="JW274" s="4"/>
      <c r="JX274" s="4"/>
      <c r="JY274" s="4"/>
      <c r="JZ274" s="4"/>
      <c r="KA274" s="4"/>
      <c r="KB274" s="4"/>
      <c r="KC274" s="4"/>
      <c r="KD274" s="4"/>
      <c r="KE274" s="4"/>
      <c r="KF274" s="4"/>
      <c r="KG274" s="4"/>
      <c r="KH274" s="4"/>
      <c r="KI274" s="4"/>
      <c r="KJ274" s="4"/>
      <c r="KK274" s="4"/>
      <c r="KL274" s="4"/>
      <c r="KM274" s="4"/>
      <c r="KN274" s="4"/>
      <c r="KO274" s="4"/>
      <c r="KP274" s="4"/>
      <c r="KQ274" s="4"/>
      <c r="KR274" s="4"/>
      <c r="KS274" s="4"/>
      <c r="KT274" s="4"/>
      <c r="KU274" s="4"/>
      <c r="KV274" s="4"/>
      <c r="KW274" s="4"/>
      <c r="KX274" s="4"/>
      <c r="KY274" s="4"/>
      <c r="KZ274" s="4"/>
      <c r="LA274" s="4"/>
      <c r="LB274" s="4"/>
      <c r="LC274" s="4"/>
      <c r="LD274" s="4"/>
      <c r="LE274" s="4"/>
      <c r="LF274" s="4"/>
      <c r="LG274" s="4"/>
      <c r="LH274" s="4"/>
      <c r="LI274" s="4"/>
      <c r="LJ274" s="4"/>
      <c r="LK274" s="4"/>
      <c r="LL274" s="4"/>
      <c r="LM274" s="4"/>
      <c r="LN274" s="4"/>
      <c r="LO274" s="4"/>
      <c r="LP274" s="4"/>
      <c r="LQ274" s="4"/>
      <c r="LR274" s="4"/>
      <c r="LS274" s="4"/>
      <c r="LT274" s="4"/>
      <c r="LU274" s="4"/>
      <c r="LV274" s="4"/>
      <c r="LW274" s="4"/>
      <c r="LX274" s="4"/>
      <c r="LY274" s="4"/>
      <c r="LZ274" s="4"/>
      <c r="MA274" s="4"/>
      <c r="MB274" s="4"/>
      <c r="MC274" s="4"/>
      <c r="MD274" s="4"/>
      <c r="ME274" s="4"/>
      <c r="MF274" s="4"/>
      <c r="MG274" s="4"/>
      <c r="MH274" s="4"/>
      <c r="MI274" s="4"/>
      <c r="MJ274" s="4"/>
      <c r="MK274" s="4"/>
      <c r="ML274" s="4"/>
      <c r="MM274" s="4"/>
      <c r="MN274" s="4"/>
      <c r="MO274" s="4"/>
      <c r="MP274" s="4"/>
      <c r="MQ274" s="4"/>
      <c r="MR274" s="4"/>
      <c r="MS274" s="4"/>
      <c r="MT274" s="4"/>
      <c r="MU274" s="4"/>
      <c r="MV274" s="4"/>
      <c r="MW274" s="4"/>
      <c r="MX274" s="4"/>
      <c r="MY274" s="4"/>
      <c r="MZ274" s="4"/>
      <c r="NA274" s="4"/>
      <c r="NB274" s="4"/>
      <c r="NC274" s="4"/>
      <c r="ND274" s="4"/>
      <c r="NE274" s="4"/>
      <c r="NF274" s="4"/>
      <c r="NG274" s="4"/>
      <c r="NH274" s="4"/>
      <c r="NI274" s="4"/>
      <c r="NJ274" s="4"/>
      <c r="NK274" s="4"/>
      <c r="NL274" s="4"/>
      <c r="NM274" s="4"/>
      <c r="NN274" s="4"/>
      <c r="NO274" s="4"/>
      <c r="NP274" s="4"/>
      <c r="NQ274" s="4"/>
      <c r="NR274" s="4"/>
      <c r="NS274" s="4"/>
      <c r="NT274" s="4"/>
      <c r="NU274" s="4"/>
      <c r="NV274" s="4"/>
      <c r="NW274" s="4"/>
      <c r="NX274" s="4"/>
      <c r="NY274" s="4"/>
      <c r="NZ274" s="4"/>
      <c r="OA274" s="4"/>
      <c r="OB274" s="4"/>
      <c r="OC274" s="4"/>
      <c r="OD274" s="4"/>
      <c r="OE274" s="4"/>
      <c r="OF274" s="4"/>
      <c r="OG274" s="4"/>
      <c r="OH274" s="4"/>
      <c r="OI274" s="4"/>
      <c r="OJ274" s="4"/>
      <c r="OK274" s="4"/>
      <c r="OL274" s="4"/>
      <c r="OM274" s="4"/>
      <c r="ON274" s="4"/>
      <c r="OO274" s="4"/>
      <c r="OP274" s="4"/>
      <c r="OQ274" s="4"/>
      <c r="OR274" s="4"/>
      <c r="OS274" s="4"/>
      <c r="OT274" s="4"/>
      <c r="OU274" s="4"/>
      <c r="OV274" s="4"/>
      <c r="OW274" s="4"/>
      <c r="OX274" s="4"/>
      <c r="OY274" s="4"/>
      <c r="OZ274" s="4"/>
      <c r="PA274" s="4"/>
      <c r="PB274" s="4"/>
      <c r="PC274" s="4"/>
      <c r="PD274" s="4"/>
      <c r="PE274" s="4"/>
      <c r="PF274" s="4"/>
      <c r="PG274" s="4"/>
      <c r="PH274" s="4"/>
      <c r="PI274" s="4"/>
      <c r="PJ274" s="4"/>
      <c r="PK274" s="4"/>
      <c r="PL274" s="4"/>
      <c r="PM274" s="4"/>
      <c r="PN274" s="4"/>
      <c r="PO274" s="4"/>
      <c r="PP274" s="4"/>
      <c r="PQ274" s="4"/>
      <c r="PR274" s="4"/>
      <c r="PS274" s="4"/>
      <c r="PT274" s="4"/>
      <c r="PU274" s="4"/>
      <c r="PV274" s="4"/>
      <c r="PW274" s="4"/>
      <c r="PX274" s="4"/>
      <c r="PY274" s="4"/>
      <c r="PZ274" s="4"/>
      <c r="QA274" s="4"/>
      <c r="QB274" s="4"/>
      <c r="QC274" s="4"/>
      <c r="QD274" s="4"/>
      <c r="QE274" s="4"/>
      <c r="QF274" s="4"/>
      <c r="QG274" s="4"/>
      <c r="QH274" s="4"/>
      <c r="QI274" s="4"/>
      <c r="QJ274" s="4"/>
      <c r="QK274" s="4"/>
      <c r="QL274" s="4"/>
      <c r="QM274" s="4"/>
      <c r="QN274" s="4"/>
      <c r="QO274" s="4"/>
      <c r="QP274" s="4"/>
      <c r="QQ274" s="4"/>
      <c r="QR274" s="4"/>
      <c r="QS274" s="4"/>
      <c r="QT274" s="4"/>
      <c r="QU274" s="4"/>
      <c r="QV274" s="4"/>
      <c r="QW274" s="4"/>
      <c r="QX274" s="4"/>
      <c r="QY274" s="4"/>
      <c r="QZ274" s="4"/>
      <c r="RA274" s="4"/>
      <c r="RB274" s="4"/>
      <c r="RC274" s="4"/>
      <c r="RD274" s="4"/>
      <c r="RE274" s="4"/>
      <c r="RF274" s="4"/>
      <c r="RG274" s="4"/>
      <c r="RH274" s="4"/>
      <c r="RI274" s="4"/>
      <c r="RJ274" s="4"/>
      <c r="RK274" s="4"/>
      <c r="RL274" s="4"/>
      <c r="RM274" s="4"/>
      <c r="RN274" s="4"/>
      <c r="RO274" s="4"/>
      <c r="RP274" s="4"/>
      <c r="RQ274" s="4"/>
      <c r="RR274" s="4"/>
      <c r="RS274" s="4"/>
      <c r="RT274" s="4"/>
      <c r="RU274" s="4"/>
      <c r="RV274" s="4"/>
      <c r="RW274" s="4"/>
      <c r="RX274" s="4"/>
      <c r="RY274" s="4"/>
      <c r="RZ274" s="4"/>
      <c r="SA274" s="4"/>
      <c r="SB274" s="4"/>
      <c r="SC274" s="4"/>
      <c r="SD274" s="4"/>
      <c r="SE274" s="4"/>
      <c r="SF274" s="4"/>
      <c r="SG274" s="4"/>
      <c r="SH274" s="4"/>
      <c r="SI274" s="4"/>
      <c r="SJ274" s="4"/>
      <c r="SK274" s="4"/>
      <c r="SL274" s="4"/>
      <c r="SM274" s="4"/>
      <c r="SN274" s="4"/>
      <c r="SO274" s="4"/>
      <c r="SP274" s="4"/>
      <c r="SQ274" s="4"/>
      <c r="SR274" s="4"/>
      <c r="SS274" s="4"/>
      <c r="ST274" s="4"/>
      <c r="SU274" s="4"/>
      <c r="SV274" s="4"/>
      <c r="SW274" s="4"/>
      <c r="SX274" s="4"/>
      <c r="SY274" s="4"/>
      <c r="SZ274" s="4"/>
      <c r="TA274" s="4"/>
      <c r="TB274" s="4"/>
      <c r="TC274" s="4"/>
      <c r="TD274" s="4"/>
      <c r="TE274" s="4"/>
      <c r="TF274" s="4"/>
      <c r="TG274" s="4"/>
      <c r="TH274" s="4"/>
      <c r="TI274" s="4"/>
      <c r="TJ274" s="4"/>
      <c r="TK274" s="4"/>
      <c r="TL274" s="4"/>
      <c r="TM274" s="4"/>
      <c r="TN274" s="4"/>
      <c r="TO274" s="4"/>
      <c r="TP274" s="4"/>
      <c r="TQ274" s="4"/>
      <c r="TR274" s="4"/>
      <c r="TS274" s="4"/>
      <c r="TT274" s="4"/>
      <c r="TU274" s="4"/>
      <c r="TV274" s="4"/>
      <c r="TW274" s="4"/>
      <c r="TX274" s="4"/>
      <c r="TY274" s="4"/>
      <c r="TZ274" s="4"/>
      <c r="UA274" s="4"/>
      <c r="UB274" s="4"/>
      <c r="UC274" s="4"/>
      <c r="UD274" s="4"/>
      <c r="UE274" s="4"/>
      <c r="UF274" s="4"/>
      <c r="UG274" s="4"/>
      <c r="UH274" s="4"/>
      <c r="UI274" s="4"/>
      <c r="UJ274" s="4"/>
      <c r="UK274" s="4"/>
      <c r="UL274" s="4"/>
      <c r="UM274" s="4"/>
      <c r="UN274" s="4"/>
      <c r="UO274" s="4"/>
      <c r="UP274" s="4"/>
      <c r="UQ274" s="4"/>
      <c r="UR274" s="4"/>
      <c r="US274" s="4"/>
      <c r="UT274" s="4"/>
      <c r="UU274" s="4"/>
      <c r="UV274" s="4"/>
      <c r="UW274" s="4"/>
      <c r="UX274" s="4"/>
      <c r="UY274" s="4"/>
      <c r="UZ274" s="4"/>
      <c r="VA274" s="4"/>
      <c r="VB274" s="4"/>
      <c r="VC274" s="4"/>
      <c r="VD274" s="4"/>
      <c r="VE274" s="4"/>
      <c r="VF274" s="4"/>
      <c r="VG274" s="4"/>
      <c r="VH274" s="4"/>
      <c r="VI274" s="4"/>
      <c r="VJ274" s="4"/>
      <c r="VK274" s="4"/>
      <c r="VL274" s="4"/>
      <c r="VM274" s="4"/>
      <c r="VN274" s="4"/>
      <c r="VO274" s="4"/>
      <c r="VP274" s="4"/>
      <c r="VQ274" s="4"/>
      <c r="VR274" s="4"/>
      <c r="VS274" s="4"/>
      <c r="VT274" s="4"/>
      <c r="VU274" s="4"/>
      <c r="VV274" s="4"/>
      <c r="VW274" s="4"/>
      <c r="VX274" s="4"/>
      <c r="VY274" s="4"/>
      <c r="VZ274" s="4"/>
      <c r="WA274" s="4"/>
      <c r="WB274" s="4"/>
      <c r="WC274" s="4"/>
      <c r="WD274" s="4"/>
      <c r="WE274" s="4"/>
      <c r="WF274" s="4"/>
      <c r="WG274" s="4"/>
      <c r="WH274" s="4"/>
      <c r="WI274" s="4"/>
      <c r="WJ274" s="4"/>
      <c r="WK274" s="4"/>
      <c r="WL274" s="4"/>
      <c r="WM274" s="4"/>
      <c r="WN274" s="4"/>
      <c r="WO274" s="4"/>
      <c r="WP274" s="4"/>
      <c r="WQ274" s="4"/>
      <c r="WR274" s="4"/>
      <c r="WS274" s="4"/>
      <c r="WT274" s="4"/>
      <c r="WU274" s="4"/>
      <c r="WV274" s="4"/>
      <c r="WW274" s="4"/>
      <c r="WX274" s="4"/>
      <c r="WY274" s="4"/>
      <c r="WZ274" s="4"/>
      <c r="XA274" s="4"/>
      <c r="XB274" s="4"/>
      <c r="XC274" s="4"/>
      <c r="XD274" s="4"/>
      <c r="XE274" s="4"/>
      <c r="XF274" s="4"/>
      <c r="XG274" s="4"/>
      <c r="XH274" s="4"/>
      <c r="XI274" s="4"/>
      <c r="XJ274" s="4"/>
      <c r="XK274" s="4"/>
      <c r="XL274" s="4"/>
      <c r="XM274" s="4"/>
      <c r="XN274" s="4"/>
      <c r="XO274" s="4"/>
      <c r="XP274" s="4"/>
      <c r="XQ274" s="4"/>
      <c r="XR274" s="4"/>
      <c r="XS274" s="4"/>
      <c r="XT274" s="4"/>
      <c r="XU274" s="4"/>
      <c r="XV274" s="4"/>
      <c r="XW274" s="4"/>
      <c r="XX274" s="4"/>
      <c r="XY274" s="4"/>
      <c r="XZ274" s="4"/>
      <c r="YA274" s="4"/>
      <c r="YB274" s="4"/>
      <c r="YC274" s="4"/>
      <c r="YD274" s="4"/>
      <c r="YE274" s="4"/>
      <c r="YF274" s="4"/>
      <c r="YG274" s="4"/>
      <c r="YH274" s="4"/>
      <c r="YI274" s="4"/>
      <c r="YJ274" s="4"/>
      <c r="YK274" s="4"/>
      <c r="YL274" s="4"/>
      <c r="YM274" s="4"/>
      <c r="YN274" s="4"/>
      <c r="YO274" s="4"/>
      <c r="YP274" s="4"/>
      <c r="YQ274" s="4"/>
      <c r="YR274" s="4"/>
      <c r="YS274" s="4"/>
      <c r="YT274" s="4"/>
      <c r="YU274" s="4"/>
      <c r="YV274" s="4"/>
      <c r="YW274" s="4"/>
      <c r="YX274" s="4"/>
      <c r="YY274" s="4"/>
      <c r="YZ274" s="4"/>
      <c r="ZA274" s="4"/>
      <c r="ZB274" s="4"/>
      <c r="ZC274" s="4"/>
      <c r="ZD274" s="4"/>
      <c r="ZE274" s="4"/>
      <c r="ZF274" s="4"/>
      <c r="ZG274" s="4"/>
      <c r="ZH274" s="4"/>
      <c r="ZI274" s="4"/>
      <c r="ZJ274" s="4"/>
      <c r="ZK274" s="4"/>
      <c r="ZL274" s="4"/>
      <c r="ZM274" s="4"/>
      <c r="ZN274" s="4"/>
      <c r="ZO274" s="4"/>
      <c r="ZP274" s="4"/>
      <c r="ZQ274" s="4"/>
      <c r="ZR274" s="4"/>
      <c r="ZS274" s="4"/>
      <c r="ZT274" s="4"/>
      <c r="ZU274" s="4"/>
      <c r="ZV274" s="4"/>
      <c r="ZW274" s="4"/>
      <c r="ZX274" s="4"/>
      <c r="ZY274" s="4"/>
      <c r="ZZ274" s="4"/>
      <c r="AAA274" s="4"/>
      <c r="AAB274" s="4"/>
      <c r="AAC274" s="4"/>
      <c r="AAD274" s="4"/>
      <c r="AAE274" s="4"/>
      <c r="AAF274" s="4"/>
      <c r="AAG274" s="4"/>
      <c r="AAH274" s="4"/>
      <c r="AAI274" s="4"/>
      <c r="AAJ274" s="4"/>
      <c r="AAK274" s="4"/>
      <c r="AAL274" s="4"/>
      <c r="AAM274" s="4"/>
      <c r="AAN274" s="4"/>
      <c r="AAO274" s="4"/>
      <c r="AAP274" s="4"/>
      <c r="AAQ274" s="4"/>
      <c r="AAR274" s="4"/>
      <c r="AAS274" s="4"/>
      <c r="AAT274" s="4"/>
      <c r="AAU274" s="4"/>
      <c r="AAV274" s="4"/>
      <c r="AAW274" s="4"/>
      <c r="AAX274" s="4"/>
      <c r="AAY274" s="4"/>
      <c r="AAZ274" s="4"/>
      <c r="ABA274" s="4"/>
      <c r="ABB274" s="4"/>
      <c r="ABC274" s="4"/>
      <c r="ABD274" s="4"/>
      <c r="ABE274" s="4"/>
      <c r="ABF274" s="4"/>
      <c r="ABG274" s="4"/>
      <c r="ABH274" s="4"/>
      <c r="ABI274" s="4"/>
      <c r="ABJ274" s="4"/>
      <c r="ABK274" s="4"/>
      <c r="ABL274" s="4"/>
      <c r="ABM274" s="4"/>
      <c r="ABN274" s="4"/>
      <c r="ABO274" s="4"/>
      <c r="ABP274" s="4"/>
      <c r="ABQ274" s="4"/>
      <c r="ABR274" s="4"/>
      <c r="ABS274" s="4"/>
      <c r="ABT274" s="4"/>
      <c r="ABU274" s="4"/>
      <c r="ABV274" s="4"/>
      <c r="ABW274" s="4"/>
      <c r="ABX274" s="4"/>
      <c r="ABY274" s="4"/>
      <c r="ABZ274" s="4"/>
      <c r="ACA274" s="4"/>
      <c r="ACB274" s="4"/>
      <c r="ACC274" s="4"/>
      <c r="ACD274" s="4"/>
      <c r="ACE274" s="4"/>
      <c r="ACF274" s="4"/>
      <c r="ACG274" s="4"/>
      <c r="ACH274" s="4"/>
      <c r="ACI274" s="4"/>
      <c r="ACJ274" s="4"/>
      <c r="ACK274" s="4"/>
      <c r="ACL274" s="4"/>
      <c r="ACM274" s="4"/>
      <c r="ACN274" s="4"/>
      <c r="ACO274" s="4"/>
      <c r="ACP274" s="4"/>
      <c r="ACQ274" s="4"/>
      <c r="ACR274" s="4"/>
      <c r="ACS274" s="4"/>
      <c r="ACT274" s="4"/>
      <c r="ACU274" s="4"/>
      <c r="ACV274" s="4"/>
      <c r="ACW274" s="4"/>
      <c r="ACX274" s="4"/>
      <c r="ACY274" s="4"/>
      <c r="ACZ274" s="4"/>
      <c r="ADA274" s="4"/>
      <c r="ADB274" s="4"/>
      <c r="ADC274" s="4"/>
      <c r="ADD274" s="4"/>
      <c r="ADE274" s="4"/>
      <c r="ADF274" s="4"/>
      <c r="ADG274" s="4"/>
      <c r="ADH274" s="4"/>
      <c r="ADI274" s="4"/>
      <c r="ADJ274" s="4"/>
      <c r="ADK274" s="4"/>
      <c r="ADL274" s="4"/>
      <c r="ADM274" s="4"/>
      <c r="ADN274" s="4"/>
      <c r="ADO274" s="4"/>
      <c r="ADP274" s="4"/>
      <c r="ADQ274" s="4"/>
      <c r="ADR274" s="4"/>
      <c r="ADS274" s="4"/>
      <c r="ADT274" s="4"/>
      <c r="ADU274" s="4"/>
      <c r="ADV274" s="4"/>
      <c r="ADW274" s="4"/>
      <c r="ADX274" s="4"/>
      <c r="ADY274" s="4"/>
      <c r="ADZ274" s="4"/>
      <c r="AEA274" s="4"/>
      <c r="AEB274" s="4"/>
      <c r="AEC274" s="4"/>
      <c r="AED274" s="4"/>
      <c r="AEE274" s="4"/>
      <c r="AEF274" s="4"/>
      <c r="AEG274" s="4"/>
      <c r="AEH274" s="4"/>
      <c r="AEI274" s="4"/>
      <c r="AEJ274" s="4"/>
      <c r="AEK274" s="4"/>
      <c r="AEL274" s="4"/>
      <c r="AEM274" s="4"/>
      <c r="AEN274" s="4"/>
      <c r="AEO274" s="4"/>
      <c r="AEP274" s="4"/>
      <c r="AEQ274" s="4"/>
      <c r="AER274" s="4"/>
      <c r="AES274" s="4"/>
      <c r="AET274" s="4"/>
      <c r="AEU274" s="4"/>
      <c r="AEV274" s="4"/>
      <c r="AEW274" s="4"/>
      <c r="AEX274" s="4"/>
      <c r="AEY274" s="4"/>
      <c r="AEZ274" s="4"/>
      <c r="AFA274" s="4"/>
      <c r="AFB274" s="4"/>
      <c r="AFC274" s="4"/>
      <c r="AFD274" s="4"/>
      <c r="AFE274" s="4"/>
      <c r="AFF274" s="4"/>
      <c r="AFG274" s="4"/>
      <c r="AFH274" s="4"/>
      <c r="AFI274" s="4"/>
      <c r="AFJ274" s="4"/>
      <c r="AFK274" s="4"/>
      <c r="AFL274" s="4"/>
      <c r="AFM274" s="4"/>
      <c r="AFN274" s="4"/>
      <c r="AFO274" s="4"/>
      <c r="AFP274" s="4"/>
      <c r="AFQ274" s="4"/>
      <c r="AFR274" s="4"/>
      <c r="AFS274" s="4"/>
      <c r="AFT274" s="4"/>
      <c r="AFU274" s="4"/>
      <c r="AFV274" s="4"/>
      <c r="AFW274" s="4"/>
      <c r="AFX274" s="4"/>
      <c r="AFY274" s="4"/>
      <c r="AFZ274" s="4"/>
      <c r="AGA274" s="4"/>
      <c r="AGB274" s="4"/>
      <c r="AGC274" s="4"/>
      <c r="AGD274" s="4"/>
      <c r="AGE274" s="4"/>
      <c r="AGF274" s="4"/>
      <c r="AGG274" s="4"/>
      <c r="AGH274" s="4"/>
      <c r="AGI274" s="4"/>
      <c r="AGJ274" s="4"/>
      <c r="AGK274" s="4"/>
      <c r="AGL274" s="4"/>
      <c r="AGM274" s="4"/>
      <c r="AGN274" s="4"/>
      <c r="AGO274" s="4"/>
      <c r="AGP274" s="4"/>
      <c r="AGQ274" s="4"/>
      <c r="AGR274" s="4"/>
      <c r="AGS274" s="4"/>
      <c r="AGT274" s="4"/>
      <c r="AGU274" s="4"/>
      <c r="AGV274" s="4"/>
      <c r="AGW274" s="4"/>
      <c r="AGX274" s="4"/>
      <c r="AGY274" s="4"/>
      <c r="AGZ274" s="4"/>
      <c r="AHA274" s="4"/>
      <c r="AHB274" s="4"/>
      <c r="AHC274" s="4"/>
      <c r="AHD274" s="4"/>
      <c r="AHE274" s="4"/>
      <c r="AHF274" s="4"/>
      <c r="AHG274" s="4"/>
      <c r="AHH274" s="4"/>
      <c r="AHI274" s="4"/>
      <c r="AHJ274" s="4"/>
      <c r="AHK274" s="4"/>
      <c r="AHL274" s="4"/>
      <c r="AHM274" s="4"/>
      <c r="AHN274" s="4"/>
      <c r="AHO274" s="4"/>
      <c r="AHP274" s="4"/>
      <c r="AHQ274" s="4"/>
      <c r="AHR274" s="4"/>
      <c r="AHS274" s="4"/>
      <c r="AHT274" s="4"/>
      <c r="AHU274" s="4"/>
      <c r="AHV274" s="4"/>
      <c r="AHW274" s="4"/>
      <c r="AHX274" s="4"/>
      <c r="AHY274" s="4"/>
      <c r="AHZ274" s="4"/>
      <c r="AIA274" s="4"/>
      <c r="AIB274" s="4"/>
      <c r="AIC274" s="4"/>
      <c r="AID274" s="4"/>
      <c r="AIE274" s="4"/>
      <c r="AIF274" s="4"/>
      <c r="AIG274" s="4"/>
      <c r="AIH274" s="4"/>
      <c r="AII274" s="4"/>
      <c r="AIJ274" s="4"/>
      <c r="AIK274" s="4"/>
      <c r="AIL274" s="4"/>
      <c r="AIM274" s="4"/>
      <c r="AIN274" s="4"/>
      <c r="AIO274" s="4"/>
      <c r="AIP274" s="4"/>
      <c r="AIQ274" s="4"/>
      <c r="AIR274" s="4"/>
      <c r="AIS274" s="4"/>
      <c r="AIT274" s="4"/>
      <c r="AIU274" s="4"/>
      <c r="AIV274" s="4"/>
      <c r="AIW274" s="4"/>
      <c r="AIX274" s="4"/>
      <c r="AIY274" s="4"/>
      <c r="AIZ274" s="4"/>
      <c r="AJA274" s="4"/>
      <c r="AJB274" s="4"/>
      <c r="AJC274" s="4"/>
      <c r="AJD274" s="4"/>
      <c r="AJE274" s="4"/>
      <c r="AJF274" s="4"/>
      <c r="AJG274" s="4"/>
      <c r="AJH274" s="4"/>
      <c r="AJI274" s="4"/>
      <c r="AJJ274" s="4"/>
      <c r="AJK274" s="4"/>
      <c r="AJL274" s="4"/>
      <c r="AJM274" s="4"/>
      <c r="AJN274" s="4"/>
      <c r="AJO274" s="4"/>
      <c r="AJP274" s="4"/>
      <c r="AJQ274" s="4"/>
      <c r="AJR274" s="4"/>
      <c r="AJS274" s="4"/>
      <c r="AJT274" s="4"/>
      <c r="AJU274" s="4"/>
      <c r="AJV274" s="4"/>
      <c r="AJW274" s="4"/>
      <c r="AJX274" s="4"/>
      <c r="AJY274" s="4"/>
      <c r="AJZ274" s="4"/>
      <c r="AKA274" s="4"/>
      <c r="AKB274" s="4"/>
      <c r="AKC274" s="4"/>
      <c r="AKD274" s="4"/>
      <c r="AKE274" s="4"/>
      <c r="AKF274" s="4"/>
      <c r="AKG274" s="4"/>
      <c r="AKH274" s="4"/>
      <c r="AKI274" s="4"/>
      <c r="AKJ274" s="4"/>
      <c r="AKK274" s="4"/>
      <c r="AKL274" s="4"/>
      <c r="AKM274" s="4"/>
      <c r="AKN274" s="4"/>
      <c r="AKO274" s="4"/>
      <c r="AKP274" s="4"/>
      <c r="AKQ274" s="4"/>
      <c r="AKR274" s="4"/>
      <c r="AKS274" s="4"/>
      <c r="AKT274" s="4"/>
      <c r="AKU274" s="4"/>
      <c r="AKV274" s="4"/>
      <c r="AKW274" s="4"/>
      <c r="AKX274" s="4"/>
      <c r="AKY274" s="4"/>
      <c r="AKZ274" s="4"/>
      <c r="ALA274" s="4"/>
      <c r="ALB274" s="4"/>
      <c r="ALC274" s="4"/>
      <c r="ALD274" s="4"/>
      <c r="ALE274" s="4"/>
      <c r="ALF274" s="4"/>
      <c r="ALG274" s="4"/>
      <c r="ALH274" s="4"/>
      <c r="ALI274" s="4"/>
      <c r="ALJ274" s="4"/>
      <c r="ALK274" s="4"/>
      <c r="ALL274" s="4"/>
      <c r="ALM274" s="4"/>
      <c r="ALN274" s="4"/>
      <c r="ALO274" s="4"/>
      <c r="ALP274" s="4"/>
      <c r="ALQ274" s="4"/>
      <c r="ALR274" s="4"/>
      <c r="ALS274" s="4"/>
      <c r="ALT274" s="4"/>
      <c r="ALU274" s="4"/>
      <c r="ALV274" s="4"/>
      <c r="ALW274" s="4"/>
      <c r="ALX274" s="4"/>
      <c r="ALY274" s="4"/>
      <c r="ALZ274" s="4"/>
      <c r="AMA274" s="4"/>
      <c r="AMB274" s="4"/>
      <c r="AMC274" s="4"/>
      <c r="AMD274" s="4"/>
      <c r="AME274" s="4"/>
      <c r="AMF274" s="4"/>
      <c r="AMG274" s="4"/>
      <c r="AMH274" s="4"/>
      <c r="AMI274" s="4"/>
      <c r="AMJ274" s="4"/>
      <c r="AMK274" s="4"/>
      <c r="AML274" s="4"/>
      <c r="AMM274" s="4"/>
      <c r="AMN274" s="4"/>
      <c r="AMO274" s="4"/>
      <c r="AMP274" s="4"/>
      <c r="AMQ274" s="4"/>
      <c r="AMR274" s="4"/>
      <c r="AMS274" s="4"/>
      <c r="AMT274" s="4"/>
      <c r="AMU274" s="4"/>
      <c r="AMV274" s="4"/>
      <c r="AMW274" s="4"/>
      <c r="AMX274" s="4"/>
      <c r="AMY274" s="4"/>
      <c r="AMZ274" s="4"/>
      <c r="ANA274" s="4"/>
      <c r="ANB274" s="4"/>
      <c r="ANC274" s="4"/>
      <c r="AND274" s="4"/>
      <c r="ANE274" s="4"/>
      <c r="ANF274" s="4"/>
      <c r="ANG274" s="4"/>
      <c r="ANH274" s="4"/>
      <c r="ANI274" s="4"/>
      <c r="ANJ274" s="4"/>
      <c r="ANK274" s="4"/>
      <c r="ANL274" s="4"/>
      <c r="ANM274" s="4"/>
      <c r="ANN274" s="4"/>
      <c r="ANO274" s="4"/>
      <c r="ANP274" s="4"/>
      <c r="ANQ274" s="4"/>
      <c r="ANR274" s="4"/>
      <c r="ANS274" s="4"/>
      <c r="ANT274" s="4"/>
      <c r="ANU274" s="4"/>
      <c r="ANV274" s="4"/>
      <c r="ANW274" s="4"/>
      <c r="ANX274" s="4"/>
      <c r="ANY274" s="4"/>
      <c r="ANZ274" s="4"/>
      <c r="AOA274" s="4"/>
      <c r="AOB274" s="4"/>
      <c r="AOC274" s="4"/>
      <c r="AOD274" s="4"/>
      <c r="AOE274" s="4"/>
      <c r="AOF274" s="4"/>
      <c r="AOG274" s="4"/>
      <c r="AOH274" s="4"/>
      <c r="AOI274" s="4"/>
      <c r="AOJ274" s="4"/>
      <c r="AOK274" s="4"/>
      <c r="AOL274" s="4"/>
      <c r="AOM274" s="4"/>
      <c r="AON274" s="4"/>
      <c r="AOO274" s="4"/>
      <c r="AOP274" s="4"/>
      <c r="AOQ274" s="4"/>
      <c r="AOR274" s="4"/>
      <c r="AOS274" s="4"/>
      <c r="AOT274" s="4"/>
      <c r="AOU274" s="4"/>
      <c r="AOV274" s="4"/>
      <c r="AOW274" s="4"/>
      <c r="AOX274" s="4"/>
      <c r="AOY274" s="4"/>
      <c r="AOZ274" s="4"/>
      <c r="APA274" s="4"/>
      <c r="APB274" s="4"/>
      <c r="APC274" s="4"/>
      <c r="APD274" s="4"/>
      <c r="APE274" s="4"/>
      <c r="APF274" s="4"/>
      <c r="APG274" s="4"/>
      <c r="APH274" s="4"/>
      <c r="API274" s="4"/>
      <c r="APJ274" s="4"/>
      <c r="APK274" s="4"/>
      <c r="APL274" s="4"/>
      <c r="APM274" s="4"/>
      <c r="APN274" s="4"/>
      <c r="APO274" s="4"/>
      <c r="APP274" s="4"/>
      <c r="APQ274" s="4"/>
      <c r="APR274" s="4"/>
      <c r="APS274" s="4"/>
      <c r="APT274" s="4"/>
      <c r="APU274" s="4"/>
      <c r="APV274" s="4"/>
      <c r="APW274" s="4"/>
      <c r="APX274" s="4"/>
      <c r="APY274" s="4"/>
      <c r="APZ274" s="4"/>
      <c r="AQA274" s="4"/>
      <c r="AQB274" s="4"/>
      <c r="AQC274" s="4"/>
      <c r="AQD274" s="4"/>
      <c r="AQE274" s="4"/>
      <c r="AQF274" s="4"/>
      <c r="AQG274" s="4"/>
      <c r="AQH274" s="4"/>
      <c r="AQI274" s="4"/>
      <c r="AQJ274" s="4"/>
      <c r="AQK274" s="4"/>
      <c r="AQL274" s="4"/>
      <c r="AQM274" s="4"/>
      <c r="AQN274" s="4"/>
      <c r="AQO274" s="4"/>
      <c r="AQP274" s="4"/>
      <c r="AQQ274" s="4"/>
      <c r="AQR274" s="4"/>
      <c r="AQS274" s="4"/>
      <c r="AQT274" s="4"/>
      <c r="AQU274" s="4"/>
      <c r="AQV274" s="4"/>
      <c r="AQW274" s="4"/>
      <c r="AQX274" s="4"/>
      <c r="AQY274" s="4"/>
      <c r="AQZ274" s="4"/>
      <c r="ARA274" s="4"/>
      <c r="ARB274" s="4"/>
      <c r="ARC274" s="4"/>
      <c r="ARD274" s="4"/>
      <c r="ARE274" s="4"/>
      <c r="ARF274" s="4"/>
      <c r="ARG274" s="4"/>
      <c r="ARH274" s="4"/>
      <c r="ARI274" s="4"/>
      <c r="ARJ274" s="4"/>
      <c r="ARK274" s="4"/>
      <c r="ARL274" s="4"/>
      <c r="ARM274" s="4"/>
      <c r="ARN274" s="4"/>
      <c r="ARO274" s="4"/>
      <c r="ARP274" s="4"/>
      <c r="ARQ274" s="4"/>
      <c r="ARR274" s="4"/>
      <c r="ARS274" s="4"/>
      <c r="ART274" s="4"/>
      <c r="ARU274" s="4"/>
      <c r="ARV274" s="4"/>
      <c r="ARW274" s="4"/>
      <c r="ARX274" s="4"/>
      <c r="ARY274" s="4"/>
      <c r="ARZ274" s="4"/>
      <c r="ASA274" s="4"/>
      <c r="ASB274" s="4"/>
      <c r="ASC274" s="4"/>
      <c r="ASD274" s="4"/>
      <c r="ASE274" s="4"/>
      <c r="ASF274" s="4"/>
      <c r="ASG274" s="4"/>
      <c r="ASH274" s="4"/>
      <c r="ASI274" s="4"/>
      <c r="ASJ274" s="4"/>
      <c r="ASK274" s="4"/>
      <c r="ASL274" s="4"/>
      <c r="ASM274" s="4"/>
      <c r="ASN274" s="4"/>
      <c r="ASO274" s="4"/>
      <c r="ASP274" s="4"/>
      <c r="ASQ274" s="4"/>
      <c r="ASR274" s="4"/>
      <c r="ASS274" s="4"/>
      <c r="AST274" s="4"/>
      <c r="ASU274" s="4"/>
      <c r="ASV274" s="4"/>
      <c r="ASW274" s="4"/>
      <c r="ASX274" s="4"/>
      <c r="ASY274" s="4"/>
      <c r="ASZ274" s="4"/>
      <c r="ATA274" s="4"/>
      <c r="ATB274" s="4"/>
      <c r="ATC274" s="4"/>
      <c r="ATD274" s="4"/>
      <c r="ATE274" s="4"/>
      <c r="ATF274" s="4"/>
      <c r="ATG274" s="4"/>
      <c r="ATH274" s="4"/>
      <c r="ATI274" s="4"/>
      <c r="ATJ274" s="4"/>
      <c r="ATK274" s="4"/>
      <c r="ATL274" s="4"/>
      <c r="ATM274" s="4"/>
      <c r="ATN274" s="4"/>
      <c r="ATO274" s="4"/>
      <c r="ATP274" s="4"/>
      <c r="ATQ274" s="4"/>
      <c r="ATR274" s="4"/>
      <c r="ATS274" s="4"/>
      <c r="ATT274" s="4"/>
      <c r="ATU274" s="4"/>
      <c r="ATV274" s="4"/>
      <c r="ATW274" s="4"/>
      <c r="ATX274" s="4"/>
      <c r="ATY274" s="4"/>
      <c r="ATZ274" s="4"/>
      <c r="AUA274" s="4"/>
      <c r="AUB274" s="4"/>
      <c r="AUC274" s="4"/>
      <c r="AUD274" s="4"/>
      <c r="AUE274" s="4"/>
      <c r="AUF274" s="4"/>
      <c r="AUG274" s="4"/>
      <c r="AUH274" s="4"/>
      <c r="AUI274" s="4"/>
      <c r="AUJ274" s="4"/>
      <c r="AUK274" s="4"/>
      <c r="AUL274" s="4"/>
      <c r="AUM274" s="4"/>
      <c r="AUN274" s="4"/>
      <c r="AUO274" s="4"/>
      <c r="AUP274" s="4"/>
      <c r="AUQ274" s="4"/>
      <c r="AUR274" s="4"/>
      <c r="AUS274" s="4"/>
      <c r="AUT274" s="4"/>
      <c r="AUU274" s="4"/>
      <c r="AUV274" s="4"/>
      <c r="AUW274" s="4"/>
      <c r="AUX274" s="4"/>
      <c r="AUY274" s="4"/>
      <c r="AUZ274" s="4"/>
      <c r="AVA274" s="4"/>
      <c r="AVB274" s="4"/>
      <c r="AVC274" s="4"/>
      <c r="AVD274" s="4"/>
      <c r="AVE274" s="4"/>
      <c r="AVF274" s="4"/>
      <c r="AVG274" s="4"/>
      <c r="AVH274" s="4"/>
      <c r="AVI274" s="4"/>
      <c r="AVJ274" s="4"/>
      <c r="AVK274" s="4"/>
      <c r="AVL274" s="4"/>
      <c r="AVM274" s="4"/>
      <c r="AVN274" s="4"/>
      <c r="AVO274" s="4"/>
      <c r="AVP274" s="4"/>
      <c r="AVQ274" s="4"/>
      <c r="AVR274" s="4"/>
      <c r="AVS274" s="4"/>
      <c r="AVT274" s="4"/>
      <c r="AVU274" s="4"/>
      <c r="AVV274" s="4"/>
      <c r="AVW274" s="4"/>
      <c r="AVX274" s="4"/>
      <c r="AVY274" s="4"/>
      <c r="AVZ274" s="4"/>
      <c r="AWA274" s="4"/>
      <c r="AWB274" s="4"/>
      <c r="AWC274" s="4"/>
      <c r="AWD274" s="4"/>
      <c r="AWE274" s="4"/>
      <c r="AWF274" s="4"/>
      <c r="AWG274" s="4"/>
      <c r="AWH274" s="4"/>
      <c r="AWI274" s="4"/>
      <c r="AWJ274" s="4"/>
      <c r="AWK274" s="4"/>
      <c r="AWL274" s="4"/>
      <c r="AWM274" s="4"/>
      <c r="AWN274" s="4"/>
      <c r="AWO274" s="4"/>
      <c r="AWP274" s="4"/>
      <c r="AWQ274" s="4"/>
      <c r="AWR274" s="4"/>
      <c r="AWS274" s="4"/>
      <c r="AWT274" s="4"/>
      <c r="AWU274" s="4"/>
      <c r="AWV274" s="4"/>
      <c r="AWW274" s="4"/>
      <c r="AWX274" s="4"/>
      <c r="AWY274" s="4"/>
      <c r="AWZ274" s="4"/>
      <c r="AXA274" s="4"/>
      <c r="AXB274" s="4"/>
      <c r="AXC274" s="4"/>
      <c r="AXD274" s="4"/>
      <c r="AXE274" s="4"/>
      <c r="AXF274" s="4"/>
      <c r="AXG274" s="4"/>
      <c r="AXH274" s="4"/>
      <c r="AXI274" s="4"/>
      <c r="AXJ274" s="4"/>
      <c r="AXK274" s="4"/>
      <c r="AXL274" s="4"/>
      <c r="AXM274" s="4"/>
      <c r="AXN274" s="4"/>
      <c r="AXO274" s="4"/>
      <c r="AXP274" s="4"/>
      <c r="AXQ274" s="4"/>
      <c r="AXR274" s="4"/>
      <c r="AXS274" s="4"/>
      <c r="AXT274" s="4"/>
      <c r="AXU274" s="4"/>
      <c r="AXV274" s="4"/>
      <c r="AXW274" s="4"/>
      <c r="AXX274" s="4"/>
      <c r="AXY274" s="4"/>
      <c r="AXZ274" s="4"/>
      <c r="AYA274" s="4"/>
      <c r="AYB274" s="4"/>
      <c r="AYC274" s="4"/>
      <c r="AYD274" s="4"/>
      <c r="AYE274" s="4"/>
      <c r="AYF274" s="4"/>
      <c r="AYG274" s="4"/>
      <c r="AYH274" s="4"/>
      <c r="AYI274" s="4"/>
      <c r="AYJ274" s="4"/>
      <c r="AYK274" s="4"/>
      <c r="AYL274" s="4"/>
      <c r="AYM274" s="4"/>
      <c r="AYN274" s="4"/>
      <c r="AYO274" s="4"/>
      <c r="AYP274" s="4"/>
      <c r="AYQ274" s="4"/>
      <c r="AYR274" s="4"/>
      <c r="AYS274" s="4"/>
      <c r="AYT274" s="4"/>
      <c r="AYU274" s="4"/>
      <c r="AYV274" s="4"/>
      <c r="AYW274" s="4"/>
      <c r="AYX274" s="4"/>
      <c r="AYY274" s="4"/>
      <c r="AYZ274" s="4"/>
      <c r="AZA274" s="4"/>
      <c r="AZB274" s="4"/>
      <c r="AZC274" s="4"/>
      <c r="AZD274" s="4"/>
      <c r="AZE274" s="4"/>
      <c r="AZF274" s="4"/>
      <c r="AZG274" s="4"/>
      <c r="AZH274" s="4"/>
      <c r="AZI274" s="4"/>
      <c r="AZJ274" s="4"/>
      <c r="AZK274" s="4"/>
      <c r="AZL274" s="4"/>
      <c r="AZM274" s="4"/>
      <c r="AZN274" s="4"/>
      <c r="AZO274" s="4"/>
      <c r="AZP274" s="4"/>
      <c r="AZQ274" s="4"/>
      <c r="AZR274" s="4"/>
      <c r="AZS274" s="4"/>
      <c r="AZT274" s="4"/>
      <c r="AZU274" s="4"/>
      <c r="AZV274" s="4"/>
      <c r="AZW274" s="4"/>
      <c r="AZX274" s="4"/>
      <c r="AZY274" s="4"/>
      <c r="AZZ274" s="4"/>
      <c r="BAA274" s="4"/>
      <c r="BAB274" s="4"/>
      <c r="BAC274" s="4"/>
      <c r="BAD274" s="4"/>
      <c r="BAE274" s="4"/>
      <c r="BAF274" s="4"/>
      <c r="BAG274" s="4"/>
      <c r="BAH274" s="4"/>
      <c r="BAI274" s="4"/>
      <c r="BAJ274" s="4"/>
      <c r="BAK274" s="4"/>
      <c r="BAL274" s="4"/>
      <c r="BAM274" s="4"/>
      <c r="BAN274" s="4"/>
      <c r="BAO274" s="4"/>
      <c r="BAP274" s="4"/>
      <c r="BAQ274" s="4"/>
      <c r="BAR274" s="4"/>
      <c r="BAS274" s="4"/>
      <c r="BAT274" s="4"/>
      <c r="BAU274" s="4"/>
      <c r="BAV274" s="4"/>
      <c r="BAW274" s="4"/>
      <c r="BAX274" s="4"/>
      <c r="BAY274" s="4"/>
      <c r="BAZ274" s="4"/>
      <c r="BBA274" s="4"/>
      <c r="BBB274" s="4"/>
      <c r="BBC274" s="4"/>
      <c r="BBD274" s="4"/>
      <c r="BBE274" s="4"/>
      <c r="BBF274" s="4"/>
      <c r="BBG274" s="4"/>
      <c r="BBH274" s="4"/>
      <c r="BBI274" s="4"/>
      <c r="BBJ274" s="4"/>
      <c r="BBK274" s="4"/>
      <c r="BBL274" s="4"/>
      <c r="BBM274" s="4"/>
      <c r="BBN274" s="4"/>
      <c r="BBO274" s="4"/>
      <c r="BBP274" s="4"/>
      <c r="BBQ274" s="4"/>
      <c r="BBR274" s="4"/>
      <c r="BBS274" s="4"/>
      <c r="BBT274" s="4"/>
      <c r="BBU274" s="4"/>
      <c r="BBV274" s="4"/>
      <c r="BBW274" s="4"/>
      <c r="BBX274" s="4"/>
      <c r="BBY274" s="4"/>
      <c r="BBZ274" s="4"/>
      <c r="BCA274" s="4"/>
      <c r="BCB274" s="4"/>
      <c r="BCC274" s="4"/>
      <c r="BCD274" s="4"/>
      <c r="BCE274" s="4"/>
      <c r="BCF274" s="4"/>
      <c r="BCG274" s="4"/>
      <c r="BCH274" s="4"/>
      <c r="BCI274" s="4"/>
      <c r="BCJ274" s="4"/>
      <c r="BCK274" s="4"/>
      <c r="BCL274" s="4"/>
      <c r="BCM274" s="4"/>
      <c r="BCN274" s="4"/>
      <c r="BCO274" s="4"/>
      <c r="BCP274" s="4"/>
      <c r="BCQ274" s="4"/>
      <c r="BCR274" s="4"/>
      <c r="BCS274" s="4"/>
      <c r="BCT274" s="4"/>
      <c r="BCU274" s="4"/>
      <c r="BCV274" s="4"/>
      <c r="BCW274" s="4"/>
      <c r="BCX274" s="4"/>
      <c r="BCY274" s="4"/>
      <c r="BCZ274" s="4"/>
      <c r="BDA274" s="4"/>
      <c r="BDB274" s="4"/>
      <c r="BDC274" s="4"/>
      <c r="BDD274" s="4"/>
      <c r="BDE274" s="4"/>
      <c r="BDF274" s="4"/>
      <c r="BDG274" s="4"/>
      <c r="BDH274" s="4"/>
      <c r="BDI274" s="4"/>
      <c r="BDJ274" s="4"/>
      <c r="BDK274" s="4"/>
      <c r="BDL274" s="4"/>
      <c r="BDM274" s="4"/>
      <c r="BDN274" s="4"/>
      <c r="BDO274" s="4"/>
      <c r="BDP274" s="4"/>
      <c r="BDQ274" s="4"/>
      <c r="BDR274" s="4"/>
      <c r="BDS274" s="4"/>
      <c r="BDT274" s="4"/>
      <c r="BDU274" s="4"/>
      <c r="BDV274" s="4"/>
      <c r="BDW274" s="4"/>
      <c r="BDX274" s="4"/>
      <c r="BDY274" s="4"/>
      <c r="BDZ274" s="4"/>
      <c r="BEA274" s="4"/>
      <c r="BEB274" s="4"/>
      <c r="BEC274" s="4"/>
      <c r="BED274" s="4"/>
      <c r="BEE274" s="4"/>
      <c r="BEF274" s="4"/>
      <c r="BEG274" s="4"/>
      <c r="BEH274" s="4"/>
      <c r="BEI274" s="4"/>
      <c r="BEJ274" s="4"/>
      <c r="BEK274" s="4"/>
      <c r="BEL274" s="4"/>
      <c r="BEM274" s="4"/>
      <c r="BEN274" s="4"/>
      <c r="BEO274" s="4"/>
      <c r="BEP274" s="4"/>
      <c r="BEQ274" s="4"/>
      <c r="BER274" s="4"/>
      <c r="BES274" s="4"/>
      <c r="BET274" s="4"/>
      <c r="BEU274" s="4"/>
      <c r="BEV274" s="4"/>
      <c r="BEW274" s="4"/>
      <c r="BEX274" s="4"/>
      <c r="BEY274" s="4"/>
      <c r="BEZ274" s="4"/>
      <c r="BFA274" s="4"/>
      <c r="BFB274" s="4"/>
      <c r="BFC274" s="4"/>
      <c r="BFD274" s="4"/>
      <c r="BFE274" s="4"/>
      <c r="BFF274" s="4"/>
      <c r="BFG274" s="4"/>
      <c r="BFH274" s="4"/>
      <c r="BFI274" s="4"/>
      <c r="BFJ274" s="4"/>
      <c r="BFK274" s="4"/>
      <c r="BFL274" s="4"/>
      <c r="BFM274" s="4"/>
      <c r="BFN274" s="4"/>
      <c r="BFO274" s="4"/>
      <c r="BFP274" s="4"/>
      <c r="BFQ274" s="4"/>
      <c r="BFR274" s="4"/>
      <c r="BFS274" s="4"/>
      <c r="BFT274" s="4"/>
      <c r="BFU274" s="4"/>
      <c r="BFV274" s="4"/>
      <c r="BFW274" s="4"/>
      <c r="BFX274" s="4"/>
      <c r="BFY274" s="4"/>
      <c r="BFZ274" s="4"/>
      <c r="BGA274" s="4"/>
      <c r="BGB274" s="4"/>
      <c r="BGC274" s="4"/>
      <c r="BGD274" s="4"/>
      <c r="BGE274" s="4"/>
      <c r="BGF274" s="4"/>
      <c r="BGG274" s="4"/>
      <c r="BGH274" s="4"/>
      <c r="BGI274" s="4"/>
      <c r="BGJ274" s="4"/>
      <c r="BGK274" s="4"/>
      <c r="BGL274" s="4"/>
      <c r="BGM274" s="4"/>
      <c r="BGN274" s="4"/>
      <c r="BGO274" s="4"/>
      <c r="BGP274" s="4"/>
      <c r="BGQ274" s="4"/>
      <c r="BGR274" s="4"/>
      <c r="BGS274" s="4"/>
      <c r="BGT274" s="4"/>
      <c r="BGU274" s="4"/>
      <c r="BGV274" s="4"/>
      <c r="BGW274" s="4"/>
      <c r="BGX274" s="4"/>
      <c r="BGY274" s="4"/>
      <c r="BGZ274" s="4"/>
      <c r="BHA274" s="4"/>
      <c r="BHB274" s="4"/>
      <c r="BHC274" s="4"/>
      <c r="BHD274" s="4"/>
      <c r="BHE274" s="4"/>
      <c r="BHF274" s="4"/>
      <c r="BHG274" s="4"/>
      <c r="BHH274" s="4"/>
      <c r="BHI274" s="4"/>
      <c r="BHJ274" s="4"/>
      <c r="BHK274" s="4"/>
      <c r="BHL274" s="4"/>
      <c r="BHM274" s="4"/>
      <c r="BHN274" s="4"/>
      <c r="BHO274" s="4"/>
      <c r="BHP274" s="4"/>
      <c r="BHQ274" s="4"/>
      <c r="BHR274" s="4"/>
      <c r="BHS274" s="4"/>
      <c r="BHT274" s="4"/>
      <c r="BHU274" s="4"/>
      <c r="BHV274" s="4"/>
      <c r="BHW274" s="4"/>
      <c r="BHX274" s="4"/>
      <c r="BHY274" s="4"/>
      <c r="BHZ274" s="4"/>
      <c r="BIA274" s="4"/>
      <c r="BIB274" s="4"/>
      <c r="BIC274" s="4"/>
      <c r="BID274" s="4"/>
      <c r="BIE274" s="4"/>
      <c r="BIF274" s="4"/>
      <c r="BIG274" s="4"/>
      <c r="BIH274" s="4"/>
      <c r="BII274" s="4"/>
      <c r="BIJ274" s="4"/>
      <c r="BIK274" s="4"/>
      <c r="BIL274" s="4"/>
      <c r="BIM274" s="4"/>
      <c r="BIN274" s="4"/>
      <c r="BIO274" s="4"/>
      <c r="BIP274" s="4"/>
      <c r="BIQ274" s="4"/>
      <c r="BIR274" s="4"/>
      <c r="BIS274" s="4"/>
      <c r="BIT274" s="4"/>
      <c r="BIU274" s="4"/>
      <c r="BIV274" s="4"/>
      <c r="BIW274" s="4"/>
      <c r="BIX274" s="4"/>
      <c r="BIY274" s="4"/>
      <c r="BIZ274" s="4"/>
      <c r="BJA274" s="4"/>
      <c r="BJB274" s="4"/>
      <c r="BJC274" s="4"/>
      <c r="BJD274" s="4"/>
      <c r="BJE274" s="4"/>
      <c r="BJF274" s="4"/>
      <c r="BJG274" s="4"/>
      <c r="BJH274" s="4"/>
      <c r="BJI274" s="4"/>
      <c r="BJJ274" s="4"/>
      <c r="BJK274" s="4"/>
      <c r="BJL274" s="4"/>
      <c r="BJM274" s="4"/>
      <c r="BJN274" s="4"/>
      <c r="BJO274" s="4"/>
      <c r="BJP274" s="4"/>
      <c r="BJQ274" s="4"/>
      <c r="BJR274" s="4"/>
      <c r="BJS274" s="4"/>
      <c r="BJT274" s="4"/>
      <c r="BJU274" s="4"/>
      <c r="BJV274" s="4"/>
      <c r="BJW274" s="4"/>
      <c r="BJX274" s="4"/>
      <c r="BJY274" s="4"/>
      <c r="BJZ274" s="4"/>
      <c r="BKA274" s="4"/>
      <c r="BKB274" s="4"/>
      <c r="BKC274" s="4"/>
      <c r="BKD274" s="4"/>
      <c r="BKE274" s="4"/>
      <c r="BKF274" s="4"/>
      <c r="BKG274" s="4"/>
      <c r="BKH274" s="4"/>
      <c r="BKI274" s="4"/>
      <c r="BKJ274" s="4"/>
      <c r="BKK274" s="4"/>
      <c r="BKL274" s="4"/>
      <c r="BKM274" s="4"/>
      <c r="BKN274" s="4"/>
      <c r="BKO274" s="4"/>
      <c r="BKP274" s="4"/>
      <c r="BKQ274" s="4"/>
      <c r="BKR274" s="4"/>
      <c r="BKS274" s="4"/>
      <c r="BKT274" s="4"/>
      <c r="BKU274" s="4"/>
      <c r="BKV274" s="4"/>
      <c r="BKW274" s="4"/>
      <c r="BKX274" s="4"/>
      <c r="BKY274" s="4"/>
      <c r="BKZ274" s="4"/>
      <c r="BLA274" s="4"/>
      <c r="BLB274" s="4"/>
      <c r="BLC274" s="4"/>
      <c r="BLD274" s="4"/>
      <c r="BLE274" s="4"/>
      <c r="BLF274" s="4"/>
      <c r="BLG274" s="4"/>
      <c r="BLH274" s="4"/>
      <c r="BLI274" s="4"/>
      <c r="BLJ274" s="4"/>
      <c r="BLK274" s="4"/>
      <c r="BLL274" s="4"/>
      <c r="BLM274" s="4"/>
      <c r="BLN274" s="4"/>
      <c r="BLO274" s="4"/>
      <c r="BLP274" s="4"/>
      <c r="BLQ274" s="4"/>
      <c r="BLR274" s="4"/>
      <c r="BLS274" s="4"/>
      <c r="BLT274" s="4"/>
      <c r="BLU274" s="4"/>
      <c r="BLV274" s="4"/>
      <c r="BLW274" s="4"/>
      <c r="BLX274" s="4"/>
      <c r="BLY274" s="4"/>
      <c r="BLZ274" s="4"/>
      <c r="BMA274" s="4"/>
      <c r="BMB274" s="4"/>
      <c r="BMC274" s="4"/>
      <c r="BMD274" s="4"/>
      <c r="BME274" s="4"/>
      <c r="BMF274" s="4"/>
      <c r="BMG274" s="4"/>
      <c r="BMH274" s="4"/>
      <c r="BMI274" s="4"/>
      <c r="BMJ274" s="4"/>
      <c r="BMK274" s="4"/>
      <c r="BML274" s="4"/>
      <c r="BMM274" s="4"/>
      <c r="BMN274" s="4"/>
      <c r="BMO274" s="4"/>
      <c r="BMP274" s="4"/>
      <c r="BMQ274" s="4"/>
      <c r="BMR274" s="4"/>
      <c r="BMS274" s="4"/>
      <c r="BMT274" s="4"/>
      <c r="BMU274" s="4"/>
      <c r="BMV274" s="4"/>
      <c r="BMW274" s="4"/>
      <c r="BMX274" s="4"/>
      <c r="BMY274" s="4"/>
      <c r="BMZ274" s="4"/>
      <c r="BNA274" s="4"/>
      <c r="BNB274" s="4"/>
      <c r="BNC274" s="4"/>
      <c r="BND274" s="4"/>
      <c r="BNE274" s="4"/>
      <c r="BNF274" s="4"/>
      <c r="BNG274" s="4"/>
      <c r="BNH274" s="4"/>
      <c r="BNI274" s="4"/>
      <c r="BNJ274" s="4"/>
      <c r="BNK274" s="4"/>
      <c r="BNL274" s="4"/>
      <c r="BNM274" s="4"/>
      <c r="BNN274" s="4"/>
      <c r="BNO274" s="4"/>
      <c r="BNP274" s="4"/>
      <c r="BNQ274" s="4"/>
      <c r="BNR274" s="4"/>
      <c r="BNS274" s="4"/>
      <c r="BNT274" s="4"/>
      <c r="BNU274" s="4"/>
      <c r="BNV274" s="4"/>
      <c r="BNW274" s="4"/>
      <c r="BNX274" s="4"/>
      <c r="BNY274" s="4"/>
      <c r="BNZ274" s="4"/>
      <c r="BOA274" s="4"/>
      <c r="BOB274" s="4"/>
      <c r="BOC274" s="4"/>
      <c r="BOD274" s="4"/>
      <c r="BOE274" s="4"/>
      <c r="BOF274" s="4"/>
      <c r="BOG274" s="4"/>
      <c r="BOH274" s="4"/>
      <c r="BOI274" s="4"/>
      <c r="BOJ274" s="4"/>
      <c r="BOK274" s="4"/>
      <c r="BOL274" s="4"/>
      <c r="BOM274" s="4"/>
      <c r="BON274" s="4"/>
      <c r="BOO274" s="4"/>
      <c r="BOP274" s="4"/>
      <c r="BOQ274" s="4"/>
      <c r="BOR274" s="4"/>
      <c r="BOS274" s="4"/>
      <c r="BOT274" s="4"/>
      <c r="BOU274" s="4"/>
      <c r="BOV274" s="4"/>
      <c r="BOW274" s="4"/>
      <c r="BOX274" s="4"/>
      <c r="BOY274" s="4"/>
      <c r="BOZ274" s="4"/>
      <c r="BPA274" s="4"/>
      <c r="BPB274" s="4"/>
      <c r="BPC274" s="4"/>
      <c r="BPD274" s="4"/>
      <c r="BPE274" s="4"/>
      <c r="BPF274" s="4"/>
      <c r="BPG274" s="4"/>
      <c r="BPH274" s="4"/>
      <c r="BPI274" s="4"/>
      <c r="BPJ274" s="4"/>
      <c r="BPK274" s="4"/>
      <c r="BPL274" s="4"/>
      <c r="BPM274" s="4"/>
      <c r="BPN274" s="4"/>
      <c r="BPO274" s="4"/>
      <c r="BPP274" s="4"/>
      <c r="BPQ274" s="4"/>
      <c r="BPR274" s="4"/>
      <c r="BPS274" s="4"/>
      <c r="BPT274" s="4"/>
      <c r="BPU274" s="4"/>
      <c r="BPV274" s="4"/>
      <c r="BPW274" s="4"/>
      <c r="BPX274" s="4"/>
      <c r="BPY274" s="4"/>
      <c r="BPZ274" s="4"/>
      <c r="BQA274" s="4"/>
      <c r="BQB274" s="4"/>
      <c r="BQC274" s="4"/>
      <c r="BQD274" s="4"/>
      <c r="BQE274" s="4"/>
      <c r="BQF274" s="4"/>
      <c r="BQG274" s="4"/>
      <c r="BQH274" s="4"/>
      <c r="BQI274" s="4"/>
      <c r="BQJ274" s="4"/>
      <c r="BQK274" s="4"/>
      <c r="BQL274" s="4"/>
      <c r="BQM274" s="4"/>
      <c r="BQN274" s="4"/>
      <c r="BQO274" s="4"/>
      <c r="BQP274" s="4"/>
      <c r="BQQ274" s="4"/>
      <c r="BQR274" s="4"/>
      <c r="BQS274" s="4"/>
      <c r="BQT274" s="4"/>
      <c r="BQU274" s="4"/>
      <c r="BQV274" s="4"/>
      <c r="BQW274" s="4"/>
      <c r="BQX274" s="4"/>
      <c r="BQY274" s="4"/>
      <c r="BQZ274" s="4"/>
      <c r="BRA274" s="4"/>
      <c r="BRB274" s="4"/>
      <c r="BRC274" s="4"/>
      <c r="BRD274" s="4"/>
      <c r="BRE274" s="4"/>
      <c r="BRF274" s="4"/>
      <c r="BRG274" s="4"/>
      <c r="BRH274" s="4"/>
      <c r="BRI274" s="4"/>
      <c r="BRJ274" s="4"/>
      <c r="BRK274" s="4"/>
      <c r="BRL274" s="4"/>
      <c r="BRM274" s="4"/>
      <c r="BRN274" s="4"/>
      <c r="BRO274" s="4"/>
      <c r="BRP274" s="4"/>
      <c r="BRQ274" s="4"/>
      <c r="BRR274" s="4"/>
      <c r="BRS274" s="4"/>
      <c r="BRT274" s="4"/>
      <c r="BRU274" s="4"/>
      <c r="BRV274" s="4"/>
      <c r="BRW274" s="4"/>
      <c r="BRX274" s="4"/>
      <c r="BRY274" s="4"/>
      <c r="BRZ274" s="4"/>
      <c r="BSA274" s="4"/>
      <c r="BSB274" s="4"/>
      <c r="BSC274" s="4"/>
      <c r="BSD274" s="4"/>
      <c r="BSE274" s="4"/>
      <c r="BSF274" s="4"/>
      <c r="BSG274" s="4"/>
      <c r="BSH274" s="4"/>
      <c r="BSI274" s="4"/>
      <c r="BSJ274" s="4"/>
      <c r="BSK274" s="4"/>
      <c r="BSL274" s="4"/>
      <c r="BSM274" s="4"/>
      <c r="BSN274" s="4"/>
      <c r="BSO274" s="4"/>
      <c r="BSP274" s="4"/>
      <c r="BSQ274" s="4"/>
      <c r="BSR274" s="4"/>
      <c r="BSS274" s="4"/>
      <c r="BST274" s="4"/>
      <c r="BSU274" s="4"/>
      <c r="BSV274" s="4"/>
      <c r="BSW274" s="4"/>
      <c r="BSX274" s="4"/>
      <c r="BSY274" s="4"/>
      <c r="BSZ274" s="4"/>
      <c r="BTA274" s="4"/>
      <c r="BTB274" s="4"/>
      <c r="BTC274" s="4"/>
      <c r="BTD274" s="4"/>
      <c r="BTE274" s="4"/>
      <c r="BTF274" s="4"/>
      <c r="BTG274" s="4"/>
      <c r="BTH274" s="4"/>
      <c r="BTI274" s="4"/>
      <c r="BTJ274" s="4"/>
      <c r="BTK274" s="4"/>
      <c r="BTL274" s="4"/>
      <c r="BTM274" s="4"/>
      <c r="BTN274" s="4"/>
      <c r="BTO274" s="4"/>
      <c r="BTP274" s="4"/>
      <c r="BTQ274" s="4"/>
      <c r="BTR274" s="4"/>
      <c r="BTS274" s="4"/>
      <c r="BTT274" s="4"/>
      <c r="BTU274" s="4"/>
      <c r="BTV274" s="4"/>
      <c r="BTW274" s="4"/>
      <c r="BTX274" s="4"/>
      <c r="BTY274" s="4"/>
      <c r="BTZ274" s="4"/>
      <c r="BUA274" s="4"/>
      <c r="BUB274" s="4"/>
      <c r="BUC274" s="4"/>
      <c r="BUD274" s="4"/>
      <c r="BUE274" s="4"/>
      <c r="BUF274" s="4"/>
      <c r="BUG274" s="4"/>
      <c r="BUH274" s="4"/>
      <c r="BUI274" s="4"/>
      <c r="BUJ274" s="4"/>
      <c r="BUK274" s="4"/>
      <c r="BUL274" s="4"/>
      <c r="BUM274" s="4"/>
      <c r="BUN274" s="4"/>
      <c r="BUO274" s="4"/>
      <c r="BUP274" s="4"/>
      <c r="BUQ274" s="4"/>
      <c r="BUR274" s="4"/>
      <c r="BUS274" s="4"/>
      <c r="BUT274" s="4"/>
      <c r="BUU274" s="4"/>
      <c r="BUV274" s="4"/>
      <c r="BUW274" s="4"/>
      <c r="BUX274" s="4"/>
      <c r="BUY274" s="4"/>
      <c r="BUZ274" s="4"/>
      <c r="BVA274" s="4"/>
      <c r="BVB274" s="4"/>
      <c r="BVC274" s="4"/>
      <c r="BVD274" s="4"/>
      <c r="BVE274" s="4"/>
      <c r="BVF274" s="4"/>
      <c r="BVG274" s="4"/>
      <c r="BVH274" s="4"/>
      <c r="BVI274" s="4"/>
      <c r="BVJ274" s="4"/>
      <c r="BVK274" s="4"/>
      <c r="BVL274" s="4"/>
      <c r="BVM274" s="4"/>
      <c r="BVN274" s="4"/>
      <c r="BVO274" s="4"/>
      <c r="BVP274" s="4"/>
      <c r="BVQ274" s="4"/>
      <c r="BVR274" s="4"/>
      <c r="BVS274" s="4"/>
      <c r="BVT274" s="4"/>
      <c r="BVU274" s="4"/>
      <c r="BVV274" s="4"/>
      <c r="BVW274" s="4"/>
      <c r="BVX274" s="4"/>
      <c r="BVY274" s="4"/>
      <c r="BVZ274" s="4"/>
      <c r="BWA274" s="4"/>
      <c r="BWB274" s="4"/>
      <c r="BWC274" s="4"/>
      <c r="BWD274" s="4"/>
      <c r="BWE274" s="4"/>
      <c r="BWF274" s="4"/>
      <c r="BWG274" s="4"/>
      <c r="BWH274" s="4"/>
      <c r="BWI274" s="4"/>
      <c r="BWJ274" s="4"/>
      <c r="BWK274" s="4"/>
      <c r="BWL274" s="4"/>
      <c r="BWM274" s="4"/>
      <c r="BWN274" s="4"/>
      <c r="BWO274" s="4"/>
      <c r="BWP274" s="4"/>
      <c r="BWQ274" s="4"/>
      <c r="BWR274" s="4"/>
      <c r="BWS274" s="4"/>
      <c r="BWT274" s="4"/>
      <c r="BWU274" s="4"/>
      <c r="BWV274" s="4"/>
      <c r="BWW274" s="4"/>
      <c r="BWX274" s="4"/>
      <c r="BWY274" s="4"/>
      <c r="BWZ274" s="4"/>
      <c r="BXA274" s="4"/>
      <c r="BXB274" s="4"/>
      <c r="BXC274" s="4"/>
      <c r="BXD274" s="4"/>
      <c r="BXE274" s="4"/>
      <c r="BXF274" s="4"/>
      <c r="BXG274" s="4"/>
      <c r="BXH274" s="4"/>
      <c r="BXI274" s="4"/>
      <c r="BXJ274" s="4"/>
      <c r="BXK274" s="4"/>
      <c r="BXL274" s="4"/>
      <c r="BXM274" s="4"/>
      <c r="BXN274" s="4"/>
      <c r="BXO274" s="4"/>
      <c r="BXP274" s="4"/>
      <c r="BXQ274" s="4"/>
      <c r="BXR274" s="4"/>
      <c r="BXS274" s="4"/>
      <c r="BXT274" s="4"/>
      <c r="BXU274" s="4"/>
      <c r="BXV274" s="4"/>
      <c r="BXW274" s="4"/>
      <c r="BXX274" s="4"/>
      <c r="BXY274" s="4"/>
      <c r="BXZ274" s="4"/>
      <c r="BYA274" s="4"/>
      <c r="BYB274" s="4"/>
      <c r="BYC274" s="4"/>
      <c r="BYD274" s="4"/>
      <c r="BYE274" s="4"/>
      <c r="BYF274" s="4"/>
      <c r="BYG274" s="4"/>
      <c r="BYH274" s="4"/>
      <c r="BYI274" s="4"/>
      <c r="BYJ274" s="4"/>
      <c r="BYK274" s="4"/>
      <c r="BYL274" s="4"/>
      <c r="BYM274" s="4"/>
      <c r="BYN274" s="4"/>
      <c r="BYO274" s="4"/>
      <c r="BYP274" s="4"/>
      <c r="BYQ274" s="4"/>
      <c r="BYR274" s="4"/>
      <c r="BYS274" s="4"/>
      <c r="BYT274" s="4"/>
      <c r="BYU274" s="4"/>
      <c r="BYV274" s="4"/>
      <c r="BYW274" s="4"/>
      <c r="BYX274" s="4"/>
      <c r="BYY274" s="4"/>
      <c r="BYZ274" s="4"/>
      <c r="BZA274" s="4"/>
      <c r="BZB274" s="4"/>
      <c r="BZC274" s="4"/>
      <c r="BZD274" s="4"/>
      <c r="BZE274" s="4"/>
      <c r="BZF274" s="4"/>
      <c r="BZG274" s="4"/>
      <c r="BZH274" s="4"/>
      <c r="BZI274" s="4"/>
      <c r="BZJ274" s="4"/>
      <c r="BZK274" s="4"/>
      <c r="BZL274" s="4"/>
      <c r="BZM274" s="4"/>
      <c r="BZN274" s="4"/>
      <c r="BZO274" s="4"/>
      <c r="BZP274" s="4"/>
      <c r="BZQ274" s="4"/>
      <c r="BZR274" s="4"/>
      <c r="BZS274" s="4"/>
      <c r="BZT274" s="4"/>
      <c r="BZU274" s="4"/>
      <c r="BZV274" s="4"/>
      <c r="BZW274" s="4"/>
      <c r="BZX274" s="4"/>
      <c r="BZY274" s="4"/>
      <c r="BZZ274" s="4"/>
      <c r="CAA274" s="4"/>
      <c r="CAB274" s="4"/>
      <c r="CAC274" s="4"/>
      <c r="CAD274" s="4"/>
      <c r="CAE274" s="4"/>
      <c r="CAF274" s="4"/>
      <c r="CAG274" s="4"/>
      <c r="CAH274" s="4"/>
      <c r="CAI274" s="4"/>
      <c r="CAJ274" s="4"/>
      <c r="CAK274" s="4"/>
      <c r="CAL274" s="4"/>
      <c r="CAM274" s="4"/>
      <c r="CAN274" s="4"/>
      <c r="CAO274" s="4"/>
      <c r="CAP274" s="4"/>
      <c r="CAQ274" s="4"/>
      <c r="CAR274" s="4"/>
      <c r="CAS274" s="4"/>
      <c r="CAT274" s="4"/>
      <c r="CAU274" s="4"/>
      <c r="CAV274" s="4"/>
      <c r="CAW274" s="4"/>
      <c r="CAX274" s="4"/>
      <c r="CAY274" s="4"/>
      <c r="CAZ274" s="4"/>
      <c r="CBA274" s="4"/>
      <c r="CBB274" s="4"/>
      <c r="CBC274" s="4"/>
      <c r="CBD274" s="4"/>
      <c r="CBE274" s="4"/>
      <c r="CBF274" s="4"/>
      <c r="CBG274" s="4"/>
      <c r="CBH274" s="4"/>
      <c r="CBI274" s="4"/>
      <c r="CBJ274" s="4"/>
      <c r="CBK274" s="4"/>
      <c r="CBL274" s="4"/>
      <c r="CBM274" s="4"/>
      <c r="CBN274" s="4"/>
      <c r="CBO274" s="4"/>
      <c r="CBP274" s="4"/>
      <c r="CBQ274" s="4"/>
      <c r="CBR274" s="4"/>
      <c r="CBS274" s="4"/>
      <c r="CBT274" s="4"/>
      <c r="CBU274" s="4"/>
      <c r="CBV274" s="4"/>
      <c r="CBW274" s="4"/>
      <c r="CBX274" s="4"/>
      <c r="CBY274" s="4"/>
      <c r="CBZ274" s="4"/>
      <c r="CCA274" s="4"/>
      <c r="CCB274" s="4"/>
      <c r="CCC274" s="4"/>
      <c r="CCD274" s="4"/>
      <c r="CCE274" s="4"/>
      <c r="CCF274" s="4"/>
      <c r="CCG274" s="4"/>
      <c r="CCH274" s="4"/>
      <c r="CCI274" s="4"/>
      <c r="CCJ274" s="4"/>
      <c r="CCK274" s="4"/>
      <c r="CCL274" s="4"/>
      <c r="CCM274" s="4"/>
      <c r="CCN274" s="4"/>
      <c r="CCO274" s="4"/>
      <c r="CCP274" s="4"/>
      <c r="CCQ274" s="4"/>
      <c r="CCR274" s="4"/>
      <c r="CCS274" s="4"/>
      <c r="CCT274" s="4"/>
      <c r="CCU274" s="4"/>
      <c r="CCV274" s="4"/>
      <c r="CCW274" s="4"/>
      <c r="CCX274" s="4"/>
      <c r="CCY274" s="4"/>
      <c r="CCZ274" s="4"/>
      <c r="CDA274" s="4"/>
      <c r="CDB274" s="4"/>
      <c r="CDC274" s="4"/>
      <c r="CDD274" s="4"/>
      <c r="CDE274" s="4"/>
      <c r="CDF274" s="4"/>
      <c r="CDG274" s="4"/>
      <c r="CDH274" s="4"/>
      <c r="CDI274" s="4"/>
      <c r="CDJ274" s="4"/>
      <c r="CDK274" s="4"/>
      <c r="CDL274" s="4"/>
      <c r="CDM274" s="4"/>
      <c r="CDN274" s="4"/>
      <c r="CDO274" s="4"/>
      <c r="CDP274" s="4"/>
      <c r="CDQ274" s="4"/>
      <c r="CDR274" s="4"/>
      <c r="CDS274" s="4"/>
      <c r="CDT274" s="4"/>
      <c r="CDU274" s="4"/>
      <c r="CDV274" s="4"/>
      <c r="CDW274" s="4"/>
      <c r="CDX274" s="4"/>
      <c r="CDY274" s="4"/>
      <c r="CDZ274" s="4"/>
      <c r="CEA274" s="4"/>
      <c r="CEB274" s="4"/>
      <c r="CEC274" s="4"/>
      <c r="CED274" s="4"/>
      <c r="CEE274" s="4"/>
      <c r="CEF274" s="4"/>
      <c r="CEG274" s="4"/>
      <c r="CEH274" s="4"/>
      <c r="CEI274" s="4"/>
      <c r="CEJ274" s="4"/>
      <c r="CEK274" s="4"/>
      <c r="CEL274" s="4"/>
      <c r="CEM274" s="4"/>
      <c r="CEN274" s="4"/>
      <c r="CEO274" s="4"/>
      <c r="CEP274" s="4"/>
      <c r="CEQ274" s="4"/>
      <c r="CER274" s="4"/>
      <c r="CES274" s="4"/>
      <c r="CET274" s="4"/>
      <c r="CEU274" s="4"/>
      <c r="CEV274" s="4"/>
      <c r="CEW274" s="4"/>
      <c r="CEX274" s="4"/>
      <c r="CEY274" s="4"/>
      <c r="CEZ274" s="4"/>
      <c r="CFA274" s="4"/>
      <c r="CFB274" s="4"/>
      <c r="CFC274" s="4"/>
      <c r="CFD274" s="4"/>
      <c r="CFE274" s="4"/>
      <c r="CFF274" s="4"/>
      <c r="CFG274" s="4"/>
      <c r="CFH274" s="4"/>
      <c r="CFI274" s="4"/>
      <c r="CFJ274" s="4"/>
      <c r="CFK274" s="4"/>
      <c r="CFL274" s="4"/>
      <c r="CFM274" s="4"/>
      <c r="CFN274" s="4"/>
      <c r="CFO274" s="4"/>
      <c r="CFP274" s="4"/>
      <c r="CFQ274" s="4"/>
      <c r="CFR274" s="4"/>
      <c r="CFS274" s="4"/>
      <c r="CFT274" s="4"/>
      <c r="CFU274" s="4"/>
      <c r="CFV274" s="4"/>
      <c r="CFW274" s="4"/>
      <c r="CFX274" s="4"/>
      <c r="CFY274" s="4"/>
      <c r="CFZ274" s="4"/>
      <c r="CGA274" s="4"/>
      <c r="CGB274" s="4"/>
      <c r="CGC274" s="4"/>
      <c r="CGD274" s="4"/>
      <c r="CGE274" s="4"/>
      <c r="CGF274" s="4"/>
      <c r="CGG274" s="4"/>
      <c r="CGH274" s="4"/>
      <c r="CGI274" s="4"/>
      <c r="CGJ274" s="4"/>
      <c r="CGK274" s="4"/>
      <c r="CGL274" s="4"/>
      <c r="CGM274" s="4"/>
      <c r="CGN274" s="4"/>
      <c r="CGO274" s="4"/>
      <c r="CGP274" s="4"/>
      <c r="CGQ274" s="4"/>
      <c r="CGR274" s="4"/>
      <c r="CGS274" s="4"/>
      <c r="CGT274" s="4"/>
      <c r="CGU274" s="4"/>
      <c r="CGV274" s="4"/>
      <c r="CGW274" s="4"/>
      <c r="CGX274" s="4"/>
      <c r="CGY274" s="4"/>
      <c r="CGZ274" s="4"/>
      <c r="CHA274" s="4"/>
      <c r="CHB274" s="4"/>
      <c r="CHC274" s="4"/>
      <c r="CHD274" s="4"/>
      <c r="CHE274" s="4"/>
      <c r="CHF274" s="4"/>
      <c r="CHG274" s="4"/>
      <c r="CHH274" s="4"/>
      <c r="CHI274" s="4"/>
      <c r="CHJ274" s="4"/>
      <c r="CHK274" s="4"/>
      <c r="CHL274" s="4"/>
      <c r="CHM274" s="4"/>
      <c r="CHN274" s="4"/>
      <c r="CHO274" s="4"/>
      <c r="CHP274" s="4"/>
      <c r="CHQ274" s="4"/>
      <c r="CHR274" s="4"/>
      <c r="CHS274" s="4"/>
      <c r="CHT274" s="4"/>
      <c r="CHU274" s="4"/>
      <c r="CHV274" s="4"/>
      <c r="CHW274" s="4"/>
      <c r="CHX274" s="4"/>
      <c r="CHY274" s="4"/>
      <c r="CHZ274" s="4"/>
      <c r="CIA274" s="4"/>
      <c r="CIB274" s="4"/>
      <c r="CIC274" s="4"/>
      <c r="CID274" s="4"/>
      <c r="CIE274" s="4"/>
      <c r="CIF274" s="4"/>
      <c r="CIG274" s="4"/>
      <c r="CIH274" s="4"/>
      <c r="CII274" s="4"/>
      <c r="CIJ274" s="4"/>
      <c r="CIK274" s="4"/>
      <c r="CIL274" s="4"/>
      <c r="CIM274" s="4"/>
      <c r="CIN274" s="4"/>
      <c r="CIO274" s="4"/>
      <c r="CIP274" s="4"/>
      <c r="CIQ274" s="4"/>
      <c r="CIR274" s="4"/>
      <c r="CIS274" s="4"/>
      <c r="CIT274" s="4"/>
      <c r="CIU274" s="4"/>
      <c r="CIV274" s="4"/>
      <c r="CIW274" s="4"/>
      <c r="CIX274" s="4"/>
      <c r="CIY274" s="4"/>
      <c r="CIZ274" s="4"/>
      <c r="CJA274" s="4"/>
      <c r="CJB274" s="4"/>
      <c r="CJC274" s="4"/>
      <c r="CJD274" s="4"/>
      <c r="CJE274" s="4"/>
      <c r="CJF274" s="4"/>
      <c r="CJG274" s="4"/>
      <c r="CJH274" s="4"/>
      <c r="CJI274" s="4"/>
      <c r="CJJ274" s="4"/>
      <c r="CJK274" s="4"/>
      <c r="CJL274" s="4"/>
      <c r="CJM274" s="4"/>
      <c r="CJN274" s="4"/>
      <c r="CJO274" s="4"/>
      <c r="CJP274" s="4"/>
      <c r="CJQ274" s="4"/>
      <c r="CJR274" s="4"/>
      <c r="CJS274" s="4"/>
      <c r="CJT274" s="4"/>
      <c r="CJU274" s="4"/>
      <c r="CJV274" s="4"/>
      <c r="CJW274" s="4"/>
      <c r="CJX274" s="4"/>
      <c r="CJY274" s="4"/>
      <c r="CJZ274" s="4"/>
      <c r="CKA274" s="4"/>
      <c r="CKB274" s="4"/>
      <c r="CKC274" s="4"/>
      <c r="CKD274" s="4"/>
      <c r="CKE274" s="4"/>
      <c r="CKF274" s="4"/>
      <c r="CKG274" s="4"/>
      <c r="CKH274" s="4"/>
      <c r="CKI274" s="4"/>
      <c r="CKJ274" s="4"/>
      <c r="CKK274" s="4"/>
      <c r="CKL274" s="4"/>
      <c r="CKM274" s="4"/>
      <c r="CKN274" s="4"/>
      <c r="CKO274" s="4"/>
      <c r="CKP274" s="4"/>
      <c r="CKQ274" s="4"/>
      <c r="CKR274" s="4"/>
      <c r="CKS274" s="4"/>
      <c r="CKT274" s="4"/>
      <c r="CKU274" s="4"/>
      <c r="CKV274" s="4"/>
      <c r="CKW274" s="4"/>
      <c r="CKX274" s="4"/>
      <c r="CKY274" s="4"/>
      <c r="CKZ274" s="4"/>
      <c r="CLA274" s="4"/>
      <c r="CLB274" s="4"/>
      <c r="CLC274" s="4"/>
      <c r="CLD274" s="4"/>
      <c r="CLE274" s="4"/>
      <c r="CLF274" s="4"/>
      <c r="CLG274" s="4"/>
      <c r="CLH274" s="4"/>
      <c r="CLI274" s="4"/>
      <c r="CLJ274" s="4"/>
      <c r="CLK274" s="4"/>
      <c r="CLL274" s="4"/>
      <c r="CLM274" s="4"/>
      <c r="CLN274" s="4"/>
      <c r="CLO274" s="4"/>
      <c r="CLP274" s="4"/>
      <c r="CLQ274" s="4"/>
      <c r="CLR274" s="4"/>
      <c r="CLS274" s="4"/>
      <c r="CLT274" s="4"/>
      <c r="CLU274" s="4"/>
      <c r="CLV274" s="4"/>
      <c r="CLW274" s="4"/>
      <c r="CLX274" s="4"/>
      <c r="CLY274" s="4"/>
      <c r="CLZ274" s="4"/>
      <c r="CMA274" s="4"/>
      <c r="CMB274" s="4"/>
      <c r="CMC274" s="4"/>
      <c r="CMD274" s="4"/>
      <c r="CME274" s="4"/>
      <c r="CMF274" s="4"/>
      <c r="CMG274" s="4"/>
      <c r="CMH274" s="4"/>
      <c r="CMI274" s="4"/>
      <c r="CMJ274" s="4"/>
      <c r="CMK274" s="4"/>
      <c r="CML274" s="4"/>
      <c r="CMM274" s="4"/>
      <c r="CMN274" s="4"/>
      <c r="CMO274" s="4"/>
      <c r="CMP274" s="4"/>
      <c r="CMQ274" s="4"/>
      <c r="CMR274" s="4"/>
      <c r="CMS274" s="4"/>
      <c r="CMT274" s="4"/>
      <c r="CMU274" s="4"/>
      <c r="CMV274" s="4"/>
      <c r="CMW274" s="4"/>
      <c r="CMX274" s="4"/>
      <c r="CMY274" s="4"/>
      <c r="CMZ274" s="4"/>
      <c r="CNA274" s="4"/>
      <c r="CNB274" s="4"/>
      <c r="CNC274" s="4"/>
      <c r="CND274" s="4"/>
      <c r="CNE274" s="4"/>
      <c r="CNF274" s="4"/>
      <c r="CNG274" s="4"/>
      <c r="CNH274" s="4"/>
      <c r="CNI274" s="4"/>
      <c r="CNJ274" s="4"/>
      <c r="CNK274" s="4"/>
      <c r="CNL274" s="4"/>
      <c r="CNM274" s="4"/>
      <c r="CNN274" s="4"/>
      <c r="CNO274" s="4"/>
      <c r="CNP274" s="4"/>
      <c r="CNQ274" s="4"/>
      <c r="CNR274" s="4"/>
      <c r="CNS274" s="4"/>
      <c r="CNT274" s="4"/>
      <c r="CNU274" s="4"/>
      <c r="CNV274" s="4"/>
      <c r="CNW274" s="4"/>
      <c r="CNX274" s="4"/>
      <c r="CNY274" s="4"/>
      <c r="CNZ274" s="4"/>
      <c r="COA274" s="4"/>
      <c r="COB274" s="4"/>
      <c r="COC274" s="4"/>
      <c r="COD274" s="4"/>
      <c r="COE274" s="4"/>
      <c r="COF274" s="4"/>
      <c r="COG274" s="4"/>
      <c r="COH274" s="4"/>
      <c r="COI274" s="4"/>
      <c r="COJ274" s="4"/>
      <c r="COK274" s="4"/>
      <c r="COL274" s="4"/>
      <c r="COM274" s="4"/>
      <c r="CON274" s="4"/>
      <c r="COO274" s="4"/>
      <c r="COP274" s="4"/>
      <c r="COQ274" s="4"/>
      <c r="COR274" s="4"/>
      <c r="COS274" s="4"/>
      <c r="COT274" s="4"/>
      <c r="COU274" s="4"/>
      <c r="COV274" s="4"/>
      <c r="COW274" s="4"/>
      <c r="COX274" s="4"/>
      <c r="COY274" s="4"/>
      <c r="COZ274" s="4"/>
      <c r="CPA274" s="4"/>
      <c r="CPB274" s="4"/>
      <c r="CPC274" s="4"/>
      <c r="CPD274" s="4"/>
      <c r="CPE274" s="4"/>
      <c r="CPF274" s="4"/>
      <c r="CPG274" s="4"/>
      <c r="CPH274" s="4"/>
      <c r="CPI274" s="4"/>
      <c r="CPJ274" s="4"/>
      <c r="CPK274" s="4"/>
      <c r="CPL274" s="4"/>
      <c r="CPM274" s="4"/>
      <c r="CPN274" s="4"/>
      <c r="CPO274" s="4"/>
      <c r="CPP274" s="4"/>
      <c r="CPQ274" s="4"/>
      <c r="CPR274" s="4"/>
      <c r="CPS274" s="4"/>
      <c r="CPT274" s="4"/>
      <c r="CPU274" s="4"/>
      <c r="CPV274" s="4"/>
      <c r="CPW274" s="4"/>
      <c r="CPX274" s="4"/>
      <c r="CPY274" s="4"/>
      <c r="CPZ274" s="4"/>
      <c r="CQA274" s="4"/>
      <c r="CQB274" s="4"/>
      <c r="CQC274" s="4"/>
      <c r="CQD274" s="4"/>
      <c r="CQE274" s="4"/>
      <c r="CQF274" s="4"/>
      <c r="CQG274" s="4"/>
      <c r="CQH274" s="4"/>
      <c r="CQI274" s="4"/>
      <c r="CQJ274" s="4"/>
      <c r="CQK274" s="4"/>
      <c r="CQL274" s="4"/>
      <c r="CQM274" s="4"/>
      <c r="CQN274" s="4"/>
      <c r="CQO274" s="4"/>
      <c r="CQP274" s="4"/>
      <c r="CQQ274" s="4"/>
      <c r="CQR274" s="4"/>
      <c r="CQS274" s="4"/>
      <c r="CQT274" s="4"/>
      <c r="CQU274" s="4"/>
      <c r="CQV274" s="4"/>
      <c r="CQW274" s="4"/>
      <c r="CQX274" s="4"/>
      <c r="CQY274" s="4"/>
      <c r="CQZ274" s="4"/>
      <c r="CRA274" s="4"/>
      <c r="CRB274" s="4"/>
      <c r="CRC274" s="4"/>
      <c r="CRD274" s="4"/>
      <c r="CRE274" s="4"/>
      <c r="CRF274" s="4"/>
      <c r="CRG274" s="4"/>
      <c r="CRH274" s="4"/>
      <c r="CRI274" s="4"/>
      <c r="CRJ274" s="4"/>
      <c r="CRK274" s="4"/>
      <c r="CRL274" s="4"/>
      <c r="CRM274" s="4"/>
      <c r="CRN274" s="4"/>
      <c r="CRO274" s="4"/>
      <c r="CRP274" s="4"/>
      <c r="CRQ274" s="4"/>
      <c r="CRR274" s="4"/>
      <c r="CRS274" s="4"/>
      <c r="CRT274" s="4"/>
      <c r="CRU274" s="4"/>
      <c r="CRV274" s="4"/>
      <c r="CRW274" s="4"/>
      <c r="CRX274" s="4"/>
      <c r="CRY274" s="4"/>
      <c r="CRZ274" s="4"/>
      <c r="CSA274" s="4"/>
      <c r="CSB274" s="4"/>
      <c r="CSC274" s="4"/>
      <c r="CSD274" s="4"/>
      <c r="CSE274" s="4"/>
      <c r="CSF274" s="4"/>
      <c r="CSG274" s="4"/>
      <c r="CSH274" s="4"/>
      <c r="CSI274" s="4"/>
      <c r="CSJ274" s="4"/>
      <c r="CSK274" s="4"/>
      <c r="CSL274" s="4"/>
      <c r="CSM274" s="4"/>
      <c r="CSN274" s="4"/>
      <c r="CSO274" s="4"/>
      <c r="CSP274" s="4"/>
      <c r="CSQ274" s="4"/>
      <c r="CSR274" s="4"/>
      <c r="CSS274" s="4"/>
      <c r="CST274" s="4"/>
      <c r="CSU274" s="4"/>
      <c r="CSV274" s="4"/>
      <c r="CSW274" s="4"/>
      <c r="CSX274" s="4"/>
      <c r="CSY274" s="4"/>
      <c r="CSZ274" s="4"/>
      <c r="CTA274" s="4"/>
      <c r="CTB274" s="4"/>
      <c r="CTC274" s="4"/>
      <c r="CTD274" s="4"/>
      <c r="CTE274" s="4"/>
      <c r="CTF274" s="4"/>
      <c r="CTG274" s="4"/>
      <c r="CTH274" s="4"/>
      <c r="CTI274" s="4"/>
      <c r="CTJ274" s="4"/>
      <c r="CTK274" s="4"/>
      <c r="CTL274" s="4"/>
      <c r="CTM274" s="4"/>
      <c r="CTN274" s="4"/>
      <c r="CTO274" s="4"/>
      <c r="CTP274" s="4"/>
      <c r="CTQ274" s="4"/>
      <c r="CTR274" s="4"/>
      <c r="CTS274" s="4"/>
      <c r="CTT274" s="4"/>
      <c r="CTU274" s="4"/>
      <c r="CTV274" s="4"/>
      <c r="CTW274" s="4"/>
      <c r="CTX274" s="4"/>
      <c r="CTY274" s="4"/>
      <c r="CTZ274" s="4"/>
      <c r="CUA274" s="4"/>
      <c r="CUB274" s="4"/>
      <c r="CUC274" s="4"/>
      <c r="CUD274" s="4"/>
      <c r="CUE274" s="4"/>
      <c r="CUF274" s="4"/>
      <c r="CUG274" s="4"/>
      <c r="CUH274" s="4"/>
      <c r="CUI274" s="4"/>
      <c r="CUJ274" s="4"/>
      <c r="CUK274" s="4"/>
      <c r="CUL274" s="4"/>
      <c r="CUM274" s="4"/>
      <c r="CUN274" s="4"/>
      <c r="CUO274" s="4"/>
      <c r="CUP274" s="4"/>
      <c r="CUQ274" s="4"/>
      <c r="CUR274" s="4"/>
      <c r="CUS274" s="4"/>
      <c r="CUT274" s="4"/>
      <c r="CUU274" s="4"/>
      <c r="CUV274" s="4"/>
      <c r="CUW274" s="4"/>
      <c r="CUX274" s="4"/>
      <c r="CUY274" s="4"/>
      <c r="CUZ274" s="4"/>
      <c r="CVA274" s="4"/>
      <c r="CVB274" s="4"/>
      <c r="CVC274" s="4"/>
      <c r="CVD274" s="4"/>
      <c r="CVE274" s="4"/>
      <c r="CVF274" s="4"/>
      <c r="CVG274" s="4"/>
      <c r="CVH274" s="4"/>
      <c r="CVI274" s="4"/>
      <c r="CVJ274" s="4"/>
      <c r="CVK274" s="4"/>
      <c r="CVL274" s="4"/>
      <c r="CVM274" s="4"/>
      <c r="CVN274" s="4"/>
      <c r="CVO274" s="4"/>
      <c r="CVP274" s="4"/>
      <c r="CVQ274" s="4"/>
      <c r="CVR274" s="4"/>
      <c r="CVS274" s="4"/>
      <c r="CVT274" s="4"/>
      <c r="CVU274" s="4"/>
      <c r="CVV274" s="4"/>
      <c r="CVW274" s="4"/>
      <c r="CVX274" s="4"/>
      <c r="CVY274" s="4"/>
      <c r="CVZ274" s="4"/>
      <c r="CWA274" s="4"/>
      <c r="CWB274" s="4"/>
      <c r="CWC274" s="4"/>
      <c r="CWD274" s="4"/>
      <c r="CWE274" s="4"/>
      <c r="CWF274" s="4"/>
      <c r="CWG274" s="4"/>
      <c r="CWH274" s="4"/>
      <c r="CWI274" s="4"/>
      <c r="CWJ274" s="4"/>
      <c r="CWK274" s="4"/>
      <c r="CWL274" s="4"/>
      <c r="CWM274" s="4"/>
      <c r="CWN274" s="4"/>
      <c r="CWO274" s="4"/>
      <c r="CWP274" s="4"/>
      <c r="CWQ274" s="4"/>
      <c r="CWR274" s="4"/>
      <c r="CWS274" s="4"/>
      <c r="CWT274" s="4"/>
      <c r="CWU274" s="4"/>
      <c r="CWV274" s="4"/>
      <c r="CWW274" s="4"/>
      <c r="CWX274" s="4"/>
      <c r="CWY274" s="4"/>
      <c r="CWZ274" s="4"/>
      <c r="CXA274" s="4"/>
      <c r="CXB274" s="4"/>
      <c r="CXC274" s="4"/>
      <c r="CXD274" s="4"/>
      <c r="CXE274" s="4"/>
      <c r="CXF274" s="4"/>
      <c r="CXG274" s="4"/>
      <c r="CXH274" s="4"/>
      <c r="CXI274" s="4"/>
      <c r="CXJ274" s="4"/>
      <c r="CXK274" s="4"/>
      <c r="CXL274" s="4"/>
      <c r="CXM274" s="4"/>
      <c r="CXN274" s="4"/>
      <c r="CXO274" s="4"/>
      <c r="CXP274" s="4"/>
      <c r="CXQ274" s="4"/>
      <c r="CXR274" s="4"/>
      <c r="CXS274" s="4"/>
      <c r="CXT274" s="4"/>
      <c r="CXU274" s="4"/>
      <c r="CXV274" s="4"/>
      <c r="CXW274" s="4"/>
      <c r="CXX274" s="4"/>
      <c r="CXY274" s="4"/>
      <c r="CXZ274" s="4"/>
      <c r="CYA274" s="4"/>
      <c r="CYB274" s="4"/>
      <c r="CYC274" s="4"/>
      <c r="CYD274" s="4"/>
      <c r="CYE274" s="4"/>
      <c r="CYF274" s="4"/>
      <c r="CYG274" s="4"/>
      <c r="CYH274" s="4"/>
      <c r="CYI274" s="4"/>
      <c r="CYJ274" s="4"/>
      <c r="CYK274" s="4"/>
      <c r="CYL274" s="4"/>
      <c r="CYM274" s="4"/>
      <c r="CYN274" s="4"/>
      <c r="CYO274" s="4"/>
      <c r="CYP274" s="4"/>
      <c r="CYQ274" s="4"/>
      <c r="CYR274" s="4"/>
      <c r="CYS274" s="4"/>
      <c r="CYT274" s="4"/>
      <c r="CYU274" s="4"/>
      <c r="CYV274" s="4"/>
      <c r="CYW274" s="4"/>
      <c r="CYX274" s="4"/>
      <c r="CYY274" s="4"/>
      <c r="CYZ274" s="4"/>
      <c r="CZA274" s="4"/>
      <c r="CZB274" s="4"/>
      <c r="CZC274" s="4"/>
      <c r="CZD274" s="4"/>
      <c r="CZE274" s="4"/>
      <c r="CZF274" s="4"/>
      <c r="CZG274" s="4"/>
      <c r="CZH274" s="4"/>
      <c r="CZI274" s="4"/>
      <c r="CZJ274" s="4"/>
      <c r="CZK274" s="4"/>
      <c r="CZL274" s="4"/>
      <c r="CZM274" s="4"/>
      <c r="CZN274" s="4"/>
      <c r="CZO274" s="4"/>
      <c r="CZP274" s="4"/>
      <c r="CZQ274" s="4"/>
      <c r="CZR274" s="4"/>
      <c r="CZS274" s="4"/>
      <c r="CZT274" s="4"/>
      <c r="CZU274" s="4"/>
      <c r="CZV274" s="4"/>
      <c r="CZW274" s="4"/>
      <c r="CZX274" s="4"/>
      <c r="CZY274" s="4"/>
      <c r="CZZ274" s="4"/>
      <c r="DAA274" s="4"/>
      <c r="DAB274" s="4"/>
      <c r="DAC274" s="4"/>
      <c r="DAD274" s="4"/>
      <c r="DAE274" s="4"/>
      <c r="DAF274" s="4"/>
      <c r="DAG274" s="4"/>
      <c r="DAH274" s="4"/>
      <c r="DAI274" s="4"/>
      <c r="DAJ274" s="4"/>
      <c r="DAK274" s="4"/>
      <c r="DAL274" s="4"/>
      <c r="DAM274" s="4"/>
      <c r="DAN274" s="4"/>
      <c r="DAO274" s="4"/>
      <c r="DAP274" s="4"/>
      <c r="DAQ274" s="4"/>
      <c r="DAR274" s="4"/>
      <c r="DAS274" s="4"/>
      <c r="DAT274" s="4"/>
      <c r="DAU274" s="4"/>
      <c r="DAV274" s="4"/>
      <c r="DAW274" s="4"/>
      <c r="DAX274" s="4"/>
      <c r="DAY274" s="4"/>
      <c r="DAZ274" s="4"/>
      <c r="DBA274" s="4"/>
      <c r="DBB274" s="4"/>
      <c r="DBC274" s="4"/>
      <c r="DBD274" s="4"/>
      <c r="DBE274" s="4"/>
      <c r="DBF274" s="4"/>
      <c r="DBG274" s="4"/>
      <c r="DBH274" s="4"/>
      <c r="DBI274" s="4"/>
      <c r="DBJ274" s="4"/>
      <c r="DBK274" s="4"/>
      <c r="DBL274" s="4"/>
      <c r="DBM274" s="4"/>
      <c r="DBN274" s="4"/>
      <c r="DBO274" s="4"/>
      <c r="DBP274" s="4"/>
      <c r="DBQ274" s="4"/>
      <c r="DBR274" s="4"/>
      <c r="DBS274" s="4"/>
      <c r="DBT274" s="4"/>
      <c r="DBU274" s="4"/>
      <c r="DBV274" s="4"/>
      <c r="DBW274" s="4"/>
      <c r="DBX274" s="4"/>
      <c r="DBY274" s="4"/>
      <c r="DBZ274" s="4"/>
      <c r="DCA274" s="4"/>
      <c r="DCB274" s="4"/>
      <c r="DCC274" s="4"/>
      <c r="DCD274" s="4"/>
      <c r="DCE274" s="4"/>
      <c r="DCF274" s="4"/>
      <c r="DCG274" s="4"/>
      <c r="DCH274" s="4"/>
      <c r="DCI274" s="4"/>
      <c r="DCJ274" s="4"/>
      <c r="DCK274" s="4"/>
      <c r="DCL274" s="4"/>
      <c r="DCM274" s="4"/>
      <c r="DCN274" s="4"/>
      <c r="DCO274" s="4"/>
      <c r="DCP274" s="4"/>
      <c r="DCQ274" s="4"/>
      <c r="DCR274" s="4"/>
      <c r="DCS274" s="4"/>
      <c r="DCT274" s="4"/>
      <c r="DCU274" s="4"/>
      <c r="DCV274" s="4"/>
      <c r="DCW274" s="4"/>
      <c r="DCX274" s="4"/>
      <c r="DCY274" s="4"/>
      <c r="DCZ274" s="4"/>
      <c r="DDA274" s="4"/>
      <c r="DDB274" s="4"/>
      <c r="DDC274" s="4"/>
      <c r="DDD274" s="4"/>
      <c r="DDE274" s="4"/>
      <c r="DDF274" s="4"/>
      <c r="DDG274" s="4"/>
      <c r="DDH274" s="4"/>
      <c r="DDI274" s="4"/>
      <c r="DDJ274" s="4"/>
      <c r="DDK274" s="4"/>
      <c r="DDL274" s="4"/>
      <c r="DDM274" s="4"/>
      <c r="DDN274" s="4"/>
      <c r="DDO274" s="4"/>
      <c r="DDP274" s="4"/>
      <c r="DDQ274" s="4"/>
      <c r="DDR274" s="4"/>
      <c r="DDS274" s="4"/>
      <c r="DDT274" s="4"/>
      <c r="DDU274" s="4"/>
      <c r="DDV274" s="4"/>
      <c r="DDW274" s="4"/>
      <c r="DDX274" s="4"/>
      <c r="DDY274" s="4"/>
      <c r="DDZ274" s="4"/>
      <c r="DEA274" s="4"/>
      <c r="DEB274" s="4"/>
      <c r="DEC274" s="4"/>
      <c r="DED274" s="4"/>
      <c r="DEE274" s="4"/>
      <c r="DEF274" s="4"/>
      <c r="DEG274" s="4"/>
      <c r="DEH274" s="4"/>
      <c r="DEI274" s="4"/>
      <c r="DEJ274" s="4"/>
      <c r="DEK274" s="4"/>
      <c r="DEL274" s="4"/>
      <c r="DEM274" s="4"/>
      <c r="DEN274" s="4"/>
      <c r="DEO274" s="4"/>
      <c r="DEP274" s="4"/>
      <c r="DEQ274" s="4"/>
      <c r="DER274" s="4"/>
      <c r="DES274" s="4"/>
      <c r="DET274" s="4"/>
      <c r="DEU274" s="4"/>
      <c r="DEV274" s="4"/>
      <c r="DEW274" s="4"/>
      <c r="DEX274" s="4"/>
      <c r="DEY274" s="4"/>
      <c r="DEZ274" s="4"/>
      <c r="DFA274" s="4"/>
      <c r="DFB274" s="4"/>
      <c r="DFC274" s="4"/>
      <c r="DFD274" s="4"/>
      <c r="DFE274" s="4"/>
      <c r="DFF274" s="4"/>
      <c r="DFG274" s="4"/>
      <c r="DFH274" s="4"/>
      <c r="DFI274" s="4"/>
      <c r="DFJ274" s="4"/>
      <c r="DFK274" s="4"/>
      <c r="DFL274" s="4"/>
      <c r="DFM274" s="4"/>
      <c r="DFN274" s="4"/>
      <c r="DFO274" s="4"/>
      <c r="DFP274" s="4"/>
      <c r="DFQ274" s="4"/>
      <c r="DFR274" s="4"/>
      <c r="DFS274" s="4"/>
      <c r="DFT274" s="4"/>
      <c r="DFU274" s="4"/>
      <c r="DFV274" s="4"/>
      <c r="DFW274" s="4"/>
      <c r="DFX274" s="4"/>
      <c r="DFY274" s="4"/>
      <c r="DFZ274" s="4"/>
      <c r="DGA274" s="4"/>
      <c r="DGB274" s="4"/>
      <c r="DGC274" s="4"/>
      <c r="DGD274" s="4"/>
      <c r="DGE274" s="4"/>
      <c r="DGF274" s="4"/>
      <c r="DGG274" s="4"/>
      <c r="DGH274" s="4"/>
      <c r="DGI274" s="4"/>
      <c r="DGJ274" s="4"/>
      <c r="DGK274" s="4"/>
      <c r="DGL274" s="4"/>
      <c r="DGM274" s="4"/>
      <c r="DGN274" s="4"/>
      <c r="DGO274" s="4"/>
      <c r="DGP274" s="4"/>
      <c r="DGQ274" s="4"/>
      <c r="DGR274" s="4"/>
      <c r="DGS274" s="4"/>
      <c r="DGT274" s="4"/>
      <c r="DGU274" s="4"/>
      <c r="DGV274" s="4"/>
      <c r="DGW274" s="4"/>
      <c r="DGX274" s="4"/>
      <c r="DGY274" s="4"/>
      <c r="DGZ274" s="4"/>
      <c r="DHA274" s="4"/>
      <c r="DHB274" s="4"/>
      <c r="DHC274" s="4"/>
      <c r="DHD274" s="4"/>
      <c r="DHE274" s="4"/>
      <c r="DHF274" s="4"/>
      <c r="DHG274" s="4"/>
      <c r="DHH274" s="4"/>
      <c r="DHI274" s="4"/>
      <c r="DHJ274" s="4"/>
      <c r="DHK274" s="4"/>
      <c r="DHL274" s="4"/>
      <c r="DHM274" s="4"/>
      <c r="DHN274" s="4"/>
      <c r="DHO274" s="4"/>
      <c r="DHP274" s="4"/>
      <c r="DHQ274" s="4"/>
      <c r="DHR274" s="4"/>
      <c r="DHS274" s="4"/>
      <c r="DHT274" s="4"/>
      <c r="DHU274" s="4"/>
      <c r="DHV274" s="4"/>
      <c r="DHW274" s="4"/>
      <c r="DHX274" s="4"/>
      <c r="DHY274" s="4"/>
      <c r="DHZ274" s="4"/>
      <c r="DIA274" s="4"/>
      <c r="DIB274" s="4"/>
      <c r="DIC274" s="4"/>
      <c r="DID274" s="4"/>
      <c r="DIE274" s="4"/>
      <c r="DIF274" s="4"/>
      <c r="DIG274" s="4"/>
      <c r="DIH274" s="4"/>
      <c r="DII274" s="4"/>
      <c r="DIJ274" s="4"/>
      <c r="DIK274" s="4"/>
      <c r="DIL274" s="4"/>
      <c r="DIM274" s="4"/>
      <c r="DIN274" s="4"/>
      <c r="DIO274" s="4"/>
      <c r="DIP274" s="4"/>
      <c r="DIQ274" s="4"/>
      <c r="DIR274" s="4"/>
      <c r="DIS274" s="4"/>
      <c r="DIT274" s="4"/>
      <c r="DIU274" s="4"/>
      <c r="DIV274" s="4"/>
      <c r="DIW274" s="4"/>
      <c r="DIX274" s="4"/>
      <c r="DIY274" s="4"/>
      <c r="DIZ274" s="4"/>
      <c r="DJA274" s="4"/>
      <c r="DJB274" s="4"/>
      <c r="DJC274" s="4"/>
      <c r="DJD274" s="4"/>
      <c r="DJE274" s="4"/>
      <c r="DJF274" s="4"/>
      <c r="DJG274" s="4"/>
      <c r="DJH274" s="4"/>
      <c r="DJI274" s="4"/>
      <c r="DJJ274" s="4"/>
      <c r="DJK274" s="4"/>
      <c r="DJL274" s="4"/>
      <c r="DJM274" s="4"/>
      <c r="DJN274" s="4"/>
      <c r="DJO274" s="4"/>
      <c r="DJP274" s="4"/>
      <c r="DJQ274" s="4"/>
      <c r="DJR274" s="4"/>
      <c r="DJS274" s="4"/>
      <c r="DJT274" s="4"/>
      <c r="DJU274" s="4"/>
      <c r="DJV274" s="4"/>
      <c r="DJW274" s="4"/>
      <c r="DJX274" s="4"/>
      <c r="DJY274" s="4"/>
      <c r="DJZ274" s="4"/>
      <c r="DKA274" s="4"/>
      <c r="DKB274" s="4"/>
      <c r="DKC274" s="4"/>
      <c r="DKD274" s="4"/>
      <c r="DKE274" s="4"/>
      <c r="DKF274" s="4"/>
      <c r="DKG274" s="4"/>
      <c r="DKH274" s="4"/>
      <c r="DKI274" s="4"/>
      <c r="DKJ274" s="4"/>
      <c r="DKK274" s="4"/>
      <c r="DKL274" s="4"/>
      <c r="DKM274" s="4"/>
      <c r="DKN274" s="4"/>
      <c r="DKO274" s="4"/>
      <c r="DKP274" s="4"/>
      <c r="DKQ274" s="4"/>
      <c r="DKR274" s="4"/>
      <c r="DKS274" s="4"/>
      <c r="DKT274" s="4"/>
      <c r="DKU274" s="4"/>
      <c r="DKV274" s="4"/>
      <c r="DKW274" s="4"/>
      <c r="DKX274" s="4"/>
      <c r="DKY274" s="4"/>
      <c r="DKZ274" s="4"/>
      <c r="DLA274" s="4"/>
      <c r="DLB274" s="4"/>
      <c r="DLC274" s="4"/>
      <c r="DLD274" s="4"/>
      <c r="DLE274" s="4"/>
      <c r="DLF274" s="4"/>
      <c r="DLG274" s="4"/>
      <c r="DLH274" s="4"/>
      <c r="DLI274" s="4"/>
      <c r="DLJ274" s="4"/>
      <c r="DLK274" s="4"/>
      <c r="DLL274" s="4"/>
      <c r="DLM274" s="4"/>
      <c r="DLN274" s="4"/>
      <c r="DLO274" s="4"/>
      <c r="DLP274" s="4"/>
      <c r="DLQ274" s="4"/>
      <c r="DLR274" s="4"/>
      <c r="DLS274" s="4"/>
      <c r="DLT274" s="4"/>
      <c r="DLU274" s="4"/>
      <c r="DLV274" s="4"/>
      <c r="DLW274" s="4"/>
      <c r="DLX274" s="4"/>
      <c r="DLY274" s="4"/>
      <c r="DLZ274" s="4"/>
      <c r="DMA274" s="4"/>
      <c r="DMB274" s="4"/>
      <c r="DMC274" s="4"/>
      <c r="DMD274" s="4"/>
      <c r="DME274" s="4"/>
      <c r="DMF274" s="4"/>
      <c r="DMG274" s="4"/>
      <c r="DMH274" s="4"/>
      <c r="DMI274" s="4"/>
      <c r="DMJ274" s="4"/>
      <c r="DMK274" s="4"/>
      <c r="DML274" s="4"/>
      <c r="DMM274" s="4"/>
      <c r="DMN274" s="4"/>
      <c r="DMO274" s="4"/>
      <c r="DMP274" s="4"/>
      <c r="DMQ274" s="4"/>
      <c r="DMR274" s="4"/>
      <c r="DMS274" s="4"/>
      <c r="DMT274" s="4"/>
      <c r="DMU274" s="4"/>
      <c r="DMV274" s="4"/>
      <c r="DMW274" s="4"/>
      <c r="DMX274" s="4"/>
      <c r="DMY274" s="4"/>
      <c r="DMZ274" s="4"/>
      <c r="DNA274" s="4"/>
      <c r="DNB274" s="4"/>
      <c r="DNC274" s="4"/>
      <c r="DND274" s="4"/>
      <c r="DNE274" s="4"/>
      <c r="DNF274" s="4"/>
      <c r="DNG274" s="4"/>
      <c r="DNH274" s="4"/>
      <c r="DNI274" s="4"/>
      <c r="DNJ274" s="4"/>
      <c r="DNK274" s="4"/>
      <c r="DNL274" s="4"/>
      <c r="DNM274" s="4"/>
      <c r="DNN274" s="4"/>
      <c r="DNO274" s="4"/>
      <c r="DNP274" s="4"/>
      <c r="DNQ274" s="4"/>
      <c r="DNR274" s="4"/>
      <c r="DNS274" s="4"/>
      <c r="DNT274" s="4"/>
      <c r="DNU274" s="4"/>
      <c r="DNV274" s="4"/>
      <c r="DNW274" s="4"/>
      <c r="DNX274" s="4"/>
      <c r="DNY274" s="4"/>
      <c r="DNZ274" s="4"/>
      <c r="DOA274" s="4"/>
      <c r="DOB274" s="4"/>
      <c r="DOC274" s="4"/>
      <c r="DOD274" s="4"/>
      <c r="DOE274" s="4"/>
      <c r="DOF274" s="4"/>
      <c r="DOG274" s="4"/>
      <c r="DOH274" s="4"/>
      <c r="DOI274" s="4"/>
      <c r="DOJ274" s="4"/>
      <c r="DOK274" s="4"/>
      <c r="DOL274" s="4"/>
      <c r="DOM274" s="4"/>
      <c r="DON274" s="4"/>
      <c r="DOO274" s="4"/>
      <c r="DOP274" s="4"/>
      <c r="DOQ274" s="4"/>
      <c r="DOR274" s="4"/>
      <c r="DOS274" s="4"/>
      <c r="DOT274" s="4"/>
      <c r="DOU274" s="4"/>
      <c r="DOV274" s="4"/>
      <c r="DOW274" s="4"/>
      <c r="DOX274" s="4"/>
      <c r="DOY274" s="4"/>
      <c r="DOZ274" s="4"/>
      <c r="DPA274" s="4"/>
      <c r="DPB274" s="4"/>
      <c r="DPC274" s="4"/>
      <c r="DPD274" s="4"/>
      <c r="DPE274" s="4"/>
      <c r="DPF274" s="4"/>
      <c r="DPG274" s="4"/>
      <c r="DPH274" s="4"/>
      <c r="DPI274" s="4"/>
      <c r="DPJ274" s="4"/>
      <c r="DPK274" s="4"/>
      <c r="DPL274" s="4"/>
      <c r="DPM274" s="4"/>
      <c r="DPN274" s="4"/>
      <c r="DPO274" s="4"/>
      <c r="DPP274" s="4"/>
      <c r="DPQ274" s="4"/>
      <c r="DPR274" s="4"/>
      <c r="DPS274" s="4"/>
      <c r="DPT274" s="4"/>
      <c r="DPU274" s="4"/>
      <c r="DPV274" s="4"/>
      <c r="DPW274" s="4"/>
      <c r="DPX274" s="4"/>
      <c r="DPY274" s="4"/>
      <c r="DPZ274" s="4"/>
      <c r="DQA274" s="4"/>
      <c r="DQB274" s="4"/>
      <c r="DQC274" s="4"/>
      <c r="DQD274" s="4"/>
      <c r="DQE274" s="4"/>
      <c r="DQF274" s="4"/>
      <c r="DQG274" s="4"/>
      <c r="DQH274" s="4"/>
      <c r="DQI274" s="4"/>
      <c r="DQJ274" s="4"/>
      <c r="DQK274" s="4"/>
      <c r="DQL274" s="4"/>
      <c r="DQM274" s="4"/>
      <c r="DQN274" s="4"/>
      <c r="DQO274" s="4"/>
      <c r="DQP274" s="4"/>
      <c r="DQQ274" s="4"/>
      <c r="DQR274" s="4"/>
      <c r="DQS274" s="4"/>
      <c r="DQT274" s="4"/>
      <c r="DQU274" s="4"/>
      <c r="DQV274" s="4"/>
      <c r="DQW274" s="4"/>
      <c r="DQX274" s="4"/>
      <c r="DQY274" s="4"/>
      <c r="DQZ274" s="4"/>
      <c r="DRA274" s="4"/>
      <c r="DRB274" s="4"/>
      <c r="DRC274" s="4"/>
      <c r="DRD274" s="4"/>
      <c r="DRE274" s="4"/>
      <c r="DRF274" s="4"/>
      <c r="DRG274" s="4"/>
      <c r="DRH274" s="4"/>
      <c r="DRI274" s="4"/>
      <c r="DRJ274" s="4"/>
      <c r="DRK274" s="4"/>
      <c r="DRL274" s="4"/>
      <c r="DRM274" s="4"/>
      <c r="DRN274" s="4"/>
      <c r="DRO274" s="4"/>
      <c r="DRP274" s="4"/>
      <c r="DRQ274" s="4"/>
      <c r="DRR274" s="4"/>
      <c r="DRS274" s="4"/>
      <c r="DRT274" s="4"/>
      <c r="DRU274" s="4"/>
      <c r="DRV274" s="4"/>
      <c r="DRW274" s="4"/>
      <c r="DRX274" s="4"/>
      <c r="DRY274" s="4"/>
      <c r="DRZ274" s="4"/>
      <c r="DSA274" s="4"/>
      <c r="DSB274" s="4"/>
      <c r="DSC274" s="4"/>
      <c r="DSD274" s="4"/>
      <c r="DSE274" s="4"/>
      <c r="DSF274" s="4"/>
      <c r="DSG274" s="4"/>
      <c r="DSH274" s="4"/>
      <c r="DSI274" s="4"/>
      <c r="DSJ274" s="4"/>
      <c r="DSK274" s="4"/>
      <c r="DSL274" s="4"/>
      <c r="DSM274" s="4"/>
      <c r="DSN274" s="4"/>
      <c r="DSO274" s="4"/>
      <c r="DSP274" s="4"/>
      <c r="DSQ274" s="4"/>
      <c r="DSR274" s="4"/>
      <c r="DSS274" s="4"/>
      <c r="DST274" s="4"/>
      <c r="DSU274" s="4"/>
      <c r="DSV274" s="4"/>
      <c r="DSW274" s="4"/>
      <c r="DSX274" s="4"/>
      <c r="DSY274" s="4"/>
      <c r="DSZ274" s="4"/>
      <c r="DTA274" s="4"/>
      <c r="DTB274" s="4"/>
      <c r="DTC274" s="4"/>
      <c r="DTD274" s="4"/>
      <c r="DTE274" s="4"/>
      <c r="DTF274" s="4"/>
      <c r="DTG274" s="4"/>
      <c r="DTH274" s="4"/>
      <c r="DTI274" s="4"/>
      <c r="DTJ274" s="4"/>
      <c r="DTK274" s="4"/>
      <c r="DTL274" s="4"/>
      <c r="DTM274" s="4"/>
      <c r="DTN274" s="4"/>
      <c r="DTO274" s="4"/>
      <c r="DTP274" s="4"/>
      <c r="DTQ274" s="4"/>
      <c r="DTR274" s="4"/>
      <c r="DTS274" s="4"/>
      <c r="DTT274" s="4"/>
      <c r="DTU274" s="4"/>
      <c r="DTV274" s="4"/>
      <c r="DTW274" s="4"/>
      <c r="DTX274" s="4"/>
      <c r="DTY274" s="4"/>
      <c r="DTZ274" s="4"/>
      <c r="DUA274" s="4"/>
      <c r="DUB274" s="4"/>
      <c r="DUC274" s="4"/>
      <c r="DUD274" s="4"/>
      <c r="DUE274" s="4"/>
      <c r="DUF274" s="4"/>
      <c r="DUG274" s="4"/>
      <c r="DUH274" s="4"/>
      <c r="DUI274" s="4"/>
      <c r="DUJ274" s="4"/>
      <c r="DUK274" s="4"/>
      <c r="DUL274" s="4"/>
      <c r="DUM274" s="4"/>
      <c r="DUN274" s="4"/>
      <c r="DUO274" s="4"/>
      <c r="DUP274" s="4"/>
      <c r="DUQ274" s="4"/>
      <c r="DUR274" s="4"/>
      <c r="DUS274" s="4"/>
      <c r="DUT274" s="4"/>
      <c r="DUU274" s="4"/>
      <c r="DUV274" s="4"/>
      <c r="DUW274" s="4"/>
      <c r="DUX274" s="4"/>
      <c r="DUY274" s="4"/>
      <c r="DUZ274" s="4"/>
      <c r="DVA274" s="4"/>
      <c r="DVB274" s="4"/>
      <c r="DVC274" s="4"/>
      <c r="DVD274" s="4"/>
      <c r="DVE274" s="4"/>
      <c r="DVF274" s="4"/>
      <c r="DVG274" s="4"/>
      <c r="DVH274" s="4"/>
      <c r="DVI274" s="4"/>
      <c r="DVJ274" s="4"/>
      <c r="DVK274" s="4"/>
      <c r="DVL274" s="4"/>
      <c r="DVM274" s="4"/>
      <c r="DVN274" s="4"/>
      <c r="DVO274" s="4"/>
      <c r="DVP274" s="4"/>
      <c r="DVQ274" s="4"/>
      <c r="DVR274" s="4"/>
      <c r="DVS274" s="4"/>
      <c r="DVT274" s="4"/>
      <c r="DVU274" s="4"/>
      <c r="DVV274" s="4"/>
      <c r="DVW274" s="4"/>
      <c r="DVX274" s="4"/>
      <c r="DVY274" s="4"/>
      <c r="DVZ274" s="4"/>
      <c r="DWA274" s="4"/>
      <c r="DWB274" s="4"/>
      <c r="DWC274" s="4"/>
      <c r="DWD274" s="4"/>
      <c r="DWE274" s="4"/>
      <c r="DWF274" s="4"/>
      <c r="DWG274" s="4"/>
      <c r="DWH274" s="4"/>
      <c r="DWI274" s="4"/>
      <c r="DWJ274" s="4"/>
      <c r="DWK274" s="4"/>
      <c r="DWL274" s="4"/>
      <c r="DWM274" s="4"/>
      <c r="DWN274" s="4"/>
      <c r="DWO274" s="4"/>
      <c r="DWP274" s="4"/>
      <c r="DWQ274" s="4"/>
      <c r="DWR274" s="4"/>
      <c r="DWS274" s="4"/>
      <c r="DWT274" s="4"/>
      <c r="DWU274" s="4"/>
      <c r="DWV274" s="4"/>
      <c r="DWW274" s="4"/>
      <c r="DWX274" s="4"/>
      <c r="DWY274" s="4"/>
      <c r="DWZ274" s="4"/>
      <c r="DXA274" s="4"/>
      <c r="DXB274" s="4"/>
      <c r="DXC274" s="4"/>
      <c r="DXD274" s="4"/>
      <c r="DXE274" s="4"/>
      <c r="DXF274" s="4"/>
      <c r="DXG274" s="4"/>
      <c r="DXH274" s="4"/>
      <c r="DXI274" s="4"/>
      <c r="DXJ274" s="4"/>
      <c r="DXK274" s="4"/>
      <c r="DXL274" s="4"/>
      <c r="DXM274" s="4"/>
      <c r="DXN274" s="4"/>
      <c r="DXO274" s="4"/>
      <c r="DXP274" s="4"/>
      <c r="DXQ274" s="4"/>
      <c r="DXR274" s="4"/>
      <c r="DXS274" s="4"/>
      <c r="DXT274" s="4"/>
      <c r="DXU274" s="4"/>
      <c r="DXV274" s="4"/>
      <c r="DXW274" s="4"/>
      <c r="DXX274" s="4"/>
      <c r="DXY274" s="4"/>
      <c r="DXZ274" s="4"/>
      <c r="DYA274" s="4"/>
      <c r="DYB274" s="4"/>
      <c r="DYC274" s="4"/>
      <c r="DYD274" s="4"/>
      <c r="DYE274" s="4"/>
      <c r="DYF274" s="4"/>
      <c r="DYG274" s="4"/>
      <c r="DYH274" s="4"/>
      <c r="DYI274" s="4"/>
      <c r="DYJ274" s="4"/>
      <c r="DYK274" s="4"/>
      <c r="DYL274" s="4"/>
      <c r="DYM274" s="4"/>
      <c r="DYN274" s="4"/>
      <c r="DYO274" s="4"/>
      <c r="DYP274" s="4"/>
      <c r="DYQ274" s="4"/>
      <c r="DYR274" s="4"/>
      <c r="DYS274" s="4"/>
      <c r="DYT274" s="4"/>
      <c r="DYU274" s="4"/>
      <c r="DYV274" s="4"/>
      <c r="DYW274" s="4"/>
      <c r="DYX274" s="4"/>
      <c r="DYY274" s="4"/>
      <c r="DYZ274" s="4"/>
      <c r="DZA274" s="4"/>
      <c r="DZB274" s="4"/>
      <c r="DZC274" s="4"/>
      <c r="DZD274" s="4"/>
      <c r="DZE274" s="4"/>
      <c r="DZF274" s="4"/>
      <c r="DZG274" s="4"/>
      <c r="DZH274" s="4"/>
      <c r="DZI274" s="4"/>
      <c r="DZJ274" s="4"/>
      <c r="DZK274" s="4"/>
      <c r="DZL274" s="4"/>
      <c r="DZM274" s="4"/>
      <c r="DZN274" s="4"/>
      <c r="DZO274" s="4"/>
      <c r="DZP274" s="4"/>
      <c r="DZQ274" s="4"/>
      <c r="DZR274" s="4"/>
      <c r="DZS274" s="4"/>
      <c r="DZT274" s="4"/>
      <c r="DZU274" s="4"/>
      <c r="DZV274" s="4"/>
      <c r="DZW274" s="4"/>
      <c r="DZX274" s="4"/>
      <c r="DZY274" s="4"/>
      <c r="DZZ274" s="4"/>
      <c r="EAA274" s="4"/>
      <c r="EAB274" s="4"/>
      <c r="EAC274" s="4"/>
      <c r="EAD274" s="4"/>
      <c r="EAE274" s="4"/>
      <c r="EAF274" s="4"/>
      <c r="EAG274" s="4"/>
      <c r="EAH274" s="4"/>
      <c r="EAI274" s="4"/>
      <c r="EAJ274" s="4"/>
      <c r="EAK274" s="4"/>
      <c r="EAL274" s="4"/>
      <c r="EAM274" s="4"/>
      <c r="EAN274" s="4"/>
      <c r="EAO274" s="4"/>
      <c r="EAP274" s="4"/>
      <c r="EAQ274" s="4"/>
      <c r="EAR274" s="4"/>
      <c r="EAS274" s="4"/>
      <c r="EAT274" s="4"/>
      <c r="EAU274" s="4"/>
      <c r="EAV274" s="4"/>
      <c r="EAW274" s="4"/>
      <c r="EAX274" s="4"/>
      <c r="EAY274" s="4"/>
      <c r="EAZ274" s="4"/>
      <c r="EBA274" s="4"/>
      <c r="EBB274" s="4"/>
      <c r="EBC274" s="4"/>
      <c r="EBD274" s="4"/>
      <c r="EBE274" s="4"/>
      <c r="EBF274" s="4"/>
      <c r="EBG274" s="4"/>
      <c r="EBH274" s="4"/>
      <c r="EBI274" s="4"/>
      <c r="EBJ274" s="4"/>
      <c r="EBK274" s="4"/>
      <c r="EBL274" s="4"/>
      <c r="EBM274" s="4"/>
      <c r="EBN274" s="4"/>
      <c r="EBO274" s="4"/>
      <c r="EBP274" s="4"/>
      <c r="EBQ274" s="4"/>
      <c r="EBR274" s="4"/>
      <c r="EBS274" s="4"/>
      <c r="EBT274" s="4"/>
      <c r="EBU274" s="4"/>
      <c r="EBV274" s="4"/>
      <c r="EBW274" s="4"/>
      <c r="EBX274" s="4"/>
      <c r="EBY274" s="4"/>
      <c r="EBZ274" s="4"/>
      <c r="ECA274" s="4"/>
      <c r="ECB274" s="4"/>
      <c r="ECC274" s="4"/>
      <c r="ECD274" s="4"/>
      <c r="ECE274" s="4"/>
      <c r="ECF274" s="4"/>
      <c r="ECG274" s="4"/>
      <c r="ECH274" s="4"/>
      <c r="ECI274" s="4"/>
      <c r="ECJ274" s="4"/>
      <c r="ECK274" s="4"/>
      <c r="ECL274" s="4"/>
      <c r="ECM274" s="4"/>
      <c r="ECN274" s="4"/>
      <c r="ECO274" s="4"/>
      <c r="ECP274" s="4"/>
      <c r="ECQ274" s="4"/>
      <c r="ECR274" s="4"/>
      <c r="ECS274" s="4"/>
      <c r="ECT274" s="4"/>
      <c r="ECU274" s="4"/>
      <c r="ECV274" s="4"/>
      <c r="ECW274" s="4"/>
      <c r="ECX274" s="4"/>
      <c r="ECY274" s="4"/>
      <c r="ECZ274" s="4"/>
      <c r="EDA274" s="4"/>
      <c r="EDB274" s="4"/>
      <c r="EDC274" s="4"/>
      <c r="EDD274" s="4"/>
      <c r="EDE274" s="4"/>
      <c r="EDF274" s="4"/>
      <c r="EDG274" s="4"/>
      <c r="EDH274" s="4"/>
      <c r="EDI274" s="4"/>
      <c r="EDJ274" s="4"/>
      <c r="EDK274" s="4"/>
      <c r="EDL274" s="4"/>
      <c r="EDM274" s="4"/>
      <c r="EDN274" s="4"/>
      <c r="EDO274" s="4"/>
      <c r="EDP274" s="4"/>
      <c r="EDQ274" s="4"/>
      <c r="EDR274" s="4"/>
      <c r="EDS274" s="4"/>
      <c r="EDT274" s="4"/>
      <c r="EDU274" s="4"/>
      <c r="EDV274" s="4"/>
      <c r="EDW274" s="4"/>
      <c r="EDX274" s="4"/>
      <c r="EDY274" s="4"/>
      <c r="EDZ274" s="4"/>
      <c r="EEA274" s="4"/>
      <c r="EEB274" s="4"/>
      <c r="EEC274" s="4"/>
      <c r="EED274" s="4"/>
      <c r="EEE274" s="4"/>
      <c r="EEF274" s="4"/>
      <c r="EEG274" s="4"/>
      <c r="EEH274" s="4"/>
      <c r="EEI274" s="4"/>
      <c r="EEJ274" s="4"/>
      <c r="EEK274" s="4"/>
      <c r="EEL274" s="4"/>
      <c r="EEM274" s="4"/>
      <c r="EEN274" s="4"/>
      <c r="EEO274" s="4"/>
      <c r="EEP274" s="4"/>
      <c r="EEQ274" s="4"/>
      <c r="EER274" s="4"/>
      <c r="EES274" s="4"/>
      <c r="EET274" s="4"/>
      <c r="EEU274" s="4"/>
      <c r="EEV274" s="4"/>
      <c r="EEW274" s="4"/>
      <c r="EEX274" s="4"/>
      <c r="EEY274" s="4"/>
      <c r="EEZ274" s="4"/>
      <c r="EFA274" s="4"/>
      <c r="EFB274" s="4"/>
      <c r="EFC274" s="4"/>
      <c r="EFD274" s="4"/>
      <c r="EFE274" s="4"/>
      <c r="EFF274" s="4"/>
      <c r="EFG274" s="4"/>
      <c r="EFH274" s="4"/>
      <c r="EFI274" s="4"/>
      <c r="EFJ274" s="4"/>
      <c r="EFK274" s="4"/>
      <c r="EFL274" s="4"/>
      <c r="EFM274" s="4"/>
      <c r="EFN274" s="4"/>
      <c r="EFO274" s="4"/>
      <c r="EFP274" s="4"/>
      <c r="EFQ274" s="4"/>
      <c r="EFR274" s="4"/>
      <c r="EFS274" s="4"/>
      <c r="EFT274" s="4"/>
      <c r="EFU274" s="4"/>
      <c r="EFV274" s="4"/>
      <c r="EFW274" s="4"/>
      <c r="EFX274" s="4"/>
      <c r="EFY274" s="4"/>
      <c r="EFZ274" s="4"/>
      <c r="EGA274" s="4"/>
      <c r="EGB274" s="4"/>
      <c r="EGC274" s="4"/>
      <c r="EGD274" s="4"/>
      <c r="EGE274" s="4"/>
      <c r="EGF274" s="4"/>
      <c r="EGG274" s="4"/>
      <c r="EGH274" s="4"/>
      <c r="EGI274" s="4"/>
      <c r="EGJ274" s="4"/>
      <c r="EGK274" s="4"/>
      <c r="EGL274" s="4"/>
      <c r="EGM274" s="4"/>
      <c r="EGN274" s="4"/>
      <c r="EGO274" s="4"/>
      <c r="EGP274" s="4"/>
      <c r="EGQ274" s="4"/>
      <c r="EGR274" s="4"/>
      <c r="EGS274" s="4"/>
      <c r="EGT274" s="4"/>
      <c r="EGU274" s="4"/>
      <c r="EGV274" s="4"/>
      <c r="EGW274" s="4"/>
      <c r="EGX274" s="4"/>
      <c r="EGY274" s="4"/>
      <c r="EGZ274" s="4"/>
      <c r="EHA274" s="4"/>
      <c r="EHB274" s="4"/>
      <c r="EHC274" s="4"/>
      <c r="EHD274" s="4"/>
      <c r="EHE274" s="4"/>
      <c r="EHF274" s="4"/>
      <c r="EHG274" s="4"/>
      <c r="EHH274" s="4"/>
      <c r="EHI274" s="4"/>
      <c r="EHJ274" s="4"/>
      <c r="EHK274" s="4"/>
      <c r="EHL274" s="4"/>
      <c r="EHM274" s="4"/>
      <c r="EHN274" s="4"/>
      <c r="EHO274" s="4"/>
      <c r="EHP274" s="4"/>
      <c r="EHQ274" s="4"/>
      <c r="EHR274" s="4"/>
      <c r="EHS274" s="4"/>
      <c r="EHT274" s="4"/>
      <c r="EHU274" s="4"/>
      <c r="EHV274" s="4"/>
      <c r="EHW274" s="4"/>
      <c r="EHX274" s="4"/>
      <c r="EHY274" s="4"/>
      <c r="EHZ274" s="4"/>
      <c r="EIA274" s="4"/>
      <c r="EIB274" s="4"/>
      <c r="EIC274" s="4"/>
      <c r="EID274" s="4"/>
      <c r="EIE274" s="4"/>
      <c r="EIF274" s="4"/>
      <c r="EIG274" s="4"/>
      <c r="EIH274" s="4"/>
      <c r="EII274" s="4"/>
      <c r="EIJ274" s="4"/>
      <c r="EIK274" s="4"/>
      <c r="EIL274" s="4"/>
      <c r="EIM274" s="4"/>
      <c r="EIN274" s="4"/>
      <c r="EIO274" s="4"/>
      <c r="EIP274" s="4"/>
      <c r="EIQ274" s="4"/>
      <c r="EIR274" s="4"/>
      <c r="EIS274" s="4"/>
      <c r="EIT274" s="4"/>
      <c r="EIU274" s="4"/>
      <c r="EIV274" s="4"/>
      <c r="EIW274" s="4"/>
      <c r="EIX274" s="4"/>
      <c r="EIY274" s="4"/>
      <c r="EIZ274" s="4"/>
      <c r="EJA274" s="4"/>
      <c r="EJB274" s="4"/>
      <c r="EJC274" s="4"/>
      <c r="EJD274" s="4"/>
      <c r="EJE274" s="4"/>
      <c r="EJF274" s="4"/>
      <c r="EJG274" s="4"/>
      <c r="EJH274" s="4"/>
      <c r="EJI274" s="4"/>
      <c r="EJJ274" s="4"/>
      <c r="EJK274" s="4"/>
      <c r="EJL274" s="4"/>
      <c r="EJM274" s="4"/>
      <c r="EJN274" s="4"/>
      <c r="EJO274" s="4"/>
      <c r="EJP274" s="4"/>
      <c r="EJQ274" s="4"/>
      <c r="EJR274" s="4"/>
      <c r="EJS274" s="4"/>
      <c r="EJT274" s="4"/>
      <c r="EJU274" s="4"/>
      <c r="EJV274" s="4"/>
      <c r="EJW274" s="4"/>
      <c r="EJX274" s="4"/>
      <c r="EJY274" s="4"/>
      <c r="EJZ274" s="4"/>
      <c r="EKA274" s="4"/>
      <c r="EKB274" s="4"/>
      <c r="EKC274" s="4"/>
      <c r="EKD274" s="4"/>
      <c r="EKE274" s="4"/>
      <c r="EKF274" s="4"/>
      <c r="EKG274" s="4"/>
      <c r="EKH274" s="4"/>
      <c r="EKI274" s="4"/>
      <c r="EKJ274" s="4"/>
      <c r="EKK274" s="4"/>
      <c r="EKL274" s="4"/>
      <c r="EKM274" s="4"/>
      <c r="EKN274" s="4"/>
      <c r="EKO274" s="4"/>
      <c r="EKP274" s="4"/>
      <c r="EKQ274" s="4"/>
      <c r="EKR274" s="4"/>
      <c r="EKS274" s="4"/>
      <c r="EKT274" s="4"/>
      <c r="EKU274" s="4"/>
      <c r="EKV274" s="4"/>
      <c r="EKW274" s="4"/>
      <c r="EKX274" s="4"/>
      <c r="EKY274" s="4"/>
      <c r="EKZ274" s="4"/>
      <c r="ELA274" s="4"/>
      <c r="ELB274" s="4"/>
      <c r="ELC274" s="4"/>
      <c r="ELD274" s="4"/>
      <c r="ELE274" s="4"/>
      <c r="ELF274" s="4"/>
      <c r="ELG274" s="4"/>
      <c r="ELH274" s="4"/>
      <c r="ELI274" s="4"/>
      <c r="ELJ274" s="4"/>
      <c r="ELK274" s="4"/>
      <c r="ELL274" s="4"/>
      <c r="ELM274" s="4"/>
      <c r="ELN274" s="4"/>
      <c r="ELO274" s="4"/>
      <c r="ELP274" s="4"/>
      <c r="ELQ274" s="4"/>
      <c r="ELR274" s="4"/>
      <c r="ELS274" s="4"/>
      <c r="ELT274" s="4"/>
      <c r="ELU274" s="4"/>
      <c r="ELV274" s="4"/>
      <c r="ELW274" s="4"/>
      <c r="ELX274" s="4"/>
      <c r="ELY274" s="4"/>
      <c r="ELZ274" s="4"/>
      <c r="EMA274" s="4"/>
      <c r="EMB274" s="4"/>
      <c r="EMC274" s="4"/>
      <c r="EMD274" s="4"/>
      <c r="EME274" s="4"/>
      <c r="EMF274" s="4"/>
      <c r="EMG274" s="4"/>
      <c r="EMH274" s="4"/>
      <c r="EMI274" s="4"/>
      <c r="EMJ274" s="4"/>
      <c r="EMK274" s="4"/>
      <c r="EML274" s="4"/>
      <c r="EMM274" s="4"/>
      <c r="EMN274" s="4"/>
      <c r="EMO274" s="4"/>
      <c r="EMP274" s="4"/>
      <c r="EMQ274" s="4"/>
      <c r="EMR274" s="4"/>
      <c r="EMS274" s="4"/>
      <c r="EMT274" s="4"/>
      <c r="EMU274" s="4"/>
      <c r="EMV274" s="4"/>
      <c r="EMW274" s="4"/>
      <c r="EMX274" s="4"/>
      <c r="EMY274" s="4"/>
      <c r="EMZ274" s="4"/>
      <c r="ENA274" s="4"/>
      <c r="ENB274" s="4"/>
      <c r="ENC274" s="4"/>
      <c r="END274" s="4"/>
      <c r="ENE274" s="4"/>
      <c r="ENF274" s="4"/>
      <c r="ENG274" s="4"/>
      <c r="ENH274" s="4"/>
      <c r="ENI274" s="4"/>
      <c r="ENJ274" s="4"/>
      <c r="ENK274" s="4"/>
      <c r="ENL274" s="4"/>
      <c r="ENM274" s="4"/>
      <c r="ENN274" s="4"/>
      <c r="ENO274" s="4"/>
      <c r="ENP274" s="4"/>
      <c r="ENQ274" s="4"/>
      <c r="ENR274" s="4"/>
      <c r="ENS274" s="4"/>
      <c r="ENT274" s="4"/>
      <c r="ENU274" s="4"/>
      <c r="ENV274" s="4"/>
      <c r="ENW274" s="4"/>
      <c r="ENX274" s="4"/>
      <c r="ENY274" s="4"/>
      <c r="ENZ274" s="4"/>
      <c r="EOA274" s="4"/>
      <c r="EOB274" s="4"/>
      <c r="EOC274" s="4"/>
      <c r="EOD274" s="4"/>
      <c r="EOE274" s="4"/>
      <c r="EOF274" s="4"/>
      <c r="EOG274" s="4"/>
      <c r="EOH274" s="4"/>
      <c r="EOI274" s="4"/>
      <c r="EOJ274" s="4"/>
      <c r="EOK274" s="4"/>
      <c r="EOL274" s="4"/>
      <c r="EOM274" s="4"/>
      <c r="EON274" s="4"/>
      <c r="EOO274" s="4"/>
      <c r="EOP274" s="4"/>
      <c r="EOQ274" s="4"/>
      <c r="EOR274" s="4"/>
      <c r="EOS274" s="4"/>
      <c r="EOT274" s="4"/>
      <c r="EOU274" s="4"/>
      <c r="EOV274" s="4"/>
      <c r="EOW274" s="4"/>
      <c r="EOX274" s="4"/>
      <c r="EOY274" s="4"/>
      <c r="EOZ274" s="4"/>
      <c r="EPA274" s="4"/>
      <c r="EPB274" s="4"/>
      <c r="EPC274" s="4"/>
      <c r="EPD274" s="4"/>
      <c r="EPE274" s="4"/>
      <c r="EPF274" s="4"/>
      <c r="EPG274" s="4"/>
      <c r="EPH274" s="4"/>
      <c r="EPI274" s="4"/>
      <c r="EPJ274" s="4"/>
      <c r="EPK274" s="4"/>
      <c r="EPL274" s="4"/>
      <c r="EPM274" s="4"/>
      <c r="EPN274" s="4"/>
      <c r="EPO274" s="4"/>
      <c r="EPP274" s="4"/>
      <c r="EPQ274" s="4"/>
      <c r="EPR274" s="4"/>
      <c r="EPS274" s="4"/>
      <c r="EPT274" s="4"/>
      <c r="EPU274" s="4"/>
      <c r="EPV274" s="4"/>
      <c r="EPW274" s="4"/>
      <c r="EPX274" s="4"/>
      <c r="EPY274" s="4"/>
      <c r="EPZ274" s="4"/>
      <c r="EQA274" s="4"/>
      <c r="EQB274" s="4"/>
      <c r="EQC274" s="4"/>
      <c r="EQD274" s="4"/>
      <c r="EQE274" s="4"/>
      <c r="EQF274" s="4"/>
      <c r="EQG274" s="4"/>
      <c r="EQH274" s="4"/>
      <c r="EQI274" s="4"/>
      <c r="EQJ274" s="4"/>
      <c r="EQK274" s="4"/>
      <c r="EQL274" s="4"/>
      <c r="EQM274" s="4"/>
      <c r="EQN274" s="4"/>
      <c r="EQO274" s="4"/>
      <c r="EQP274" s="4"/>
      <c r="EQQ274" s="4"/>
      <c r="EQR274" s="4"/>
      <c r="EQS274" s="4"/>
      <c r="EQT274" s="4"/>
      <c r="EQU274" s="4"/>
      <c r="EQV274" s="4"/>
      <c r="EQW274" s="4"/>
      <c r="EQX274" s="4"/>
      <c r="EQY274" s="4"/>
      <c r="EQZ274" s="4"/>
      <c r="ERA274" s="4"/>
      <c r="ERB274" s="4"/>
      <c r="ERC274" s="4"/>
      <c r="ERD274" s="4"/>
      <c r="ERE274" s="4"/>
      <c r="ERF274" s="4"/>
      <c r="ERG274" s="4"/>
      <c r="ERH274" s="4"/>
      <c r="ERI274" s="4"/>
      <c r="ERJ274" s="4"/>
      <c r="ERK274" s="4"/>
      <c r="ERL274" s="4"/>
      <c r="ERM274" s="4"/>
      <c r="ERN274" s="4"/>
      <c r="ERO274" s="4"/>
      <c r="ERP274" s="4"/>
      <c r="ERQ274" s="4"/>
      <c r="ERR274" s="4"/>
      <c r="ERS274" s="4"/>
      <c r="ERT274" s="4"/>
      <c r="ERU274" s="4"/>
      <c r="ERV274" s="4"/>
      <c r="ERW274" s="4"/>
      <c r="ERX274" s="4"/>
      <c r="ERY274" s="4"/>
      <c r="ERZ274" s="4"/>
      <c r="ESA274" s="4"/>
      <c r="ESB274" s="4"/>
      <c r="ESC274" s="4"/>
      <c r="ESD274" s="4"/>
      <c r="ESE274" s="4"/>
      <c r="ESF274" s="4"/>
      <c r="ESG274" s="4"/>
      <c r="ESH274" s="4"/>
      <c r="ESI274" s="4"/>
      <c r="ESJ274" s="4"/>
      <c r="ESK274" s="4"/>
      <c r="ESL274" s="4"/>
      <c r="ESM274" s="4"/>
      <c r="ESN274" s="4"/>
      <c r="ESO274" s="4"/>
      <c r="ESP274" s="4"/>
      <c r="ESQ274" s="4"/>
      <c r="ESR274" s="4"/>
      <c r="ESS274" s="4"/>
      <c r="EST274" s="4"/>
      <c r="ESU274" s="4"/>
      <c r="ESV274" s="4"/>
      <c r="ESW274" s="4"/>
      <c r="ESX274" s="4"/>
      <c r="ESY274" s="4"/>
      <c r="ESZ274" s="4"/>
      <c r="ETA274" s="4"/>
      <c r="ETB274" s="4"/>
      <c r="ETC274" s="4"/>
      <c r="ETD274" s="4"/>
      <c r="ETE274" s="4"/>
      <c r="ETF274" s="4"/>
      <c r="ETG274" s="4"/>
      <c r="ETH274" s="4"/>
      <c r="ETI274" s="4"/>
      <c r="ETJ274" s="4"/>
      <c r="ETK274" s="4"/>
      <c r="ETL274" s="4"/>
      <c r="ETM274" s="4"/>
      <c r="ETN274" s="4"/>
      <c r="ETO274" s="4"/>
      <c r="ETP274" s="4"/>
      <c r="ETQ274" s="4"/>
      <c r="ETR274" s="4"/>
      <c r="ETS274" s="4"/>
      <c r="ETT274" s="4"/>
      <c r="ETU274" s="4"/>
      <c r="ETV274" s="4"/>
      <c r="ETW274" s="4"/>
      <c r="ETX274" s="4"/>
      <c r="ETY274" s="4"/>
      <c r="ETZ274" s="4"/>
      <c r="EUA274" s="4"/>
      <c r="EUB274" s="4"/>
      <c r="EUC274" s="4"/>
      <c r="EUD274" s="4"/>
      <c r="EUE274" s="4"/>
      <c r="EUF274" s="4"/>
      <c r="EUG274" s="4"/>
      <c r="EUH274" s="4"/>
      <c r="EUI274" s="4"/>
      <c r="EUJ274" s="4"/>
      <c r="EUK274" s="4"/>
      <c r="EUL274" s="4"/>
      <c r="EUM274" s="4"/>
      <c r="EUN274" s="4"/>
      <c r="EUO274" s="4"/>
      <c r="EUP274" s="4"/>
      <c r="EUQ274" s="4"/>
      <c r="EUR274" s="4"/>
      <c r="EUS274" s="4"/>
      <c r="EUT274" s="4"/>
      <c r="EUU274" s="4"/>
      <c r="EUV274" s="4"/>
      <c r="EUW274" s="4"/>
      <c r="EUX274" s="4"/>
      <c r="EUY274" s="4"/>
      <c r="EUZ274" s="4"/>
      <c r="EVA274" s="4"/>
      <c r="EVB274" s="4"/>
      <c r="EVC274" s="4"/>
      <c r="EVD274" s="4"/>
      <c r="EVE274" s="4"/>
      <c r="EVF274" s="4"/>
      <c r="EVG274" s="4"/>
      <c r="EVH274" s="4"/>
      <c r="EVI274" s="4"/>
      <c r="EVJ274" s="4"/>
      <c r="EVK274" s="4"/>
      <c r="EVL274" s="4"/>
      <c r="EVM274" s="4"/>
      <c r="EVN274" s="4"/>
      <c r="EVO274" s="4"/>
      <c r="EVP274" s="4"/>
      <c r="EVQ274" s="4"/>
      <c r="EVR274" s="4"/>
      <c r="EVS274" s="4"/>
      <c r="EVT274" s="4"/>
      <c r="EVU274" s="4"/>
      <c r="EVV274" s="4"/>
      <c r="EVW274" s="4"/>
      <c r="EVX274" s="4"/>
      <c r="EVY274" s="4"/>
      <c r="EVZ274" s="4"/>
      <c r="EWA274" s="4"/>
      <c r="EWB274" s="4"/>
      <c r="EWC274" s="4"/>
      <c r="EWD274" s="4"/>
      <c r="EWE274" s="4"/>
      <c r="EWF274" s="4"/>
      <c r="EWG274" s="4"/>
      <c r="EWH274" s="4"/>
      <c r="EWI274" s="4"/>
      <c r="EWJ274" s="4"/>
      <c r="EWK274" s="4"/>
      <c r="EWL274" s="4"/>
      <c r="EWM274" s="4"/>
      <c r="EWN274" s="4"/>
      <c r="EWO274" s="4"/>
      <c r="EWP274" s="4"/>
      <c r="EWQ274" s="4"/>
      <c r="EWR274" s="4"/>
      <c r="EWS274" s="4"/>
      <c r="EWT274" s="4"/>
      <c r="EWU274" s="4"/>
      <c r="EWV274" s="4"/>
      <c r="EWW274" s="4"/>
      <c r="EWX274" s="4"/>
      <c r="EWY274" s="4"/>
      <c r="EWZ274" s="4"/>
      <c r="EXA274" s="4"/>
      <c r="EXB274" s="4"/>
      <c r="EXC274" s="4"/>
      <c r="EXD274" s="4"/>
      <c r="EXE274" s="4"/>
      <c r="EXF274" s="4"/>
      <c r="EXG274" s="4"/>
      <c r="EXH274" s="4"/>
      <c r="EXI274" s="4"/>
      <c r="EXJ274" s="4"/>
      <c r="EXK274" s="4"/>
      <c r="EXL274" s="4"/>
      <c r="EXM274" s="4"/>
      <c r="EXN274" s="4"/>
      <c r="EXO274" s="4"/>
      <c r="EXP274" s="4"/>
      <c r="EXQ274" s="4"/>
      <c r="EXR274" s="4"/>
      <c r="EXS274" s="4"/>
      <c r="EXT274" s="4"/>
      <c r="EXU274" s="4"/>
      <c r="EXV274" s="4"/>
      <c r="EXW274" s="4"/>
      <c r="EXX274" s="4"/>
      <c r="EXY274" s="4"/>
      <c r="EXZ274" s="4"/>
      <c r="EYA274" s="4"/>
      <c r="EYB274" s="4"/>
      <c r="EYC274" s="4"/>
      <c r="EYD274" s="4"/>
      <c r="EYE274" s="4"/>
      <c r="EYF274" s="4"/>
      <c r="EYG274" s="4"/>
      <c r="EYH274" s="4"/>
      <c r="EYI274" s="4"/>
      <c r="EYJ274" s="4"/>
      <c r="EYK274" s="4"/>
      <c r="EYL274" s="4"/>
      <c r="EYM274" s="4"/>
      <c r="EYN274" s="4"/>
      <c r="EYO274" s="4"/>
      <c r="EYP274" s="4"/>
      <c r="EYQ274" s="4"/>
      <c r="EYR274" s="4"/>
      <c r="EYS274" s="4"/>
      <c r="EYT274" s="4"/>
      <c r="EYU274" s="4"/>
      <c r="EYV274" s="4"/>
      <c r="EYW274" s="4"/>
      <c r="EYX274" s="4"/>
      <c r="EYY274" s="4"/>
      <c r="EYZ274" s="4"/>
      <c r="EZA274" s="4"/>
      <c r="EZB274" s="4"/>
      <c r="EZC274" s="4"/>
      <c r="EZD274" s="4"/>
      <c r="EZE274" s="4"/>
      <c r="EZF274" s="4"/>
      <c r="EZG274" s="4"/>
      <c r="EZH274" s="4"/>
      <c r="EZI274" s="4"/>
      <c r="EZJ274" s="4"/>
      <c r="EZK274" s="4"/>
      <c r="EZL274" s="4"/>
      <c r="EZM274" s="4"/>
      <c r="EZN274" s="4"/>
      <c r="EZO274" s="4"/>
      <c r="EZP274" s="4"/>
      <c r="EZQ274" s="4"/>
      <c r="EZR274" s="4"/>
      <c r="EZS274" s="4"/>
      <c r="EZT274" s="4"/>
      <c r="EZU274" s="4"/>
      <c r="EZV274" s="4"/>
      <c r="EZW274" s="4"/>
      <c r="EZX274" s="4"/>
      <c r="EZY274" s="4"/>
      <c r="EZZ274" s="4"/>
      <c r="FAA274" s="4"/>
      <c r="FAB274" s="4"/>
      <c r="FAC274" s="4"/>
      <c r="FAD274" s="4"/>
      <c r="FAE274" s="4"/>
      <c r="FAF274" s="4"/>
      <c r="FAG274" s="4"/>
      <c r="FAH274" s="4"/>
      <c r="FAI274" s="4"/>
      <c r="FAJ274" s="4"/>
      <c r="FAK274" s="4"/>
      <c r="FAL274" s="4"/>
      <c r="FAM274" s="4"/>
      <c r="FAN274" s="4"/>
      <c r="FAO274" s="4"/>
      <c r="FAP274" s="4"/>
      <c r="FAQ274" s="4"/>
      <c r="FAR274" s="4"/>
      <c r="FAS274" s="4"/>
      <c r="FAT274" s="4"/>
      <c r="FAU274" s="4"/>
      <c r="FAV274" s="4"/>
      <c r="FAW274" s="4"/>
      <c r="FAX274" s="4"/>
      <c r="FAY274" s="4"/>
      <c r="FAZ274" s="4"/>
      <c r="FBA274" s="4"/>
      <c r="FBB274" s="4"/>
      <c r="FBC274" s="4"/>
      <c r="FBD274" s="4"/>
      <c r="FBE274" s="4"/>
      <c r="FBF274" s="4"/>
      <c r="FBG274" s="4"/>
      <c r="FBH274" s="4"/>
      <c r="FBI274" s="4"/>
      <c r="FBJ274" s="4"/>
      <c r="FBK274" s="4"/>
      <c r="FBL274" s="4"/>
      <c r="FBM274" s="4"/>
      <c r="FBN274" s="4"/>
      <c r="FBO274" s="4"/>
      <c r="FBP274" s="4"/>
      <c r="FBQ274" s="4"/>
      <c r="FBR274" s="4"/>
      <c r="FBS274" s="4"/>
      <c r="FBT274" s="4"/>
      <c r="FBU274" s="4"/>
      <c r="FBV274" s="4"/>
      <c r="FBW274" s="4"/>
      <c r="FBX274" s="4"/>
      <c r="FBY274" s="4"/>
      <c r="FBZ274" s="4"/>
      <c r="FCA274" s="4"/>
      <c r="FCB274" s="4"/>
      <c r="FCC274" s="4"/>
      <c r="FCD274" s="4"/>
      <c r="FCE274" s="4"/>
      <c r="FCF274" s="4"/>
      <c r="FCG274" s="4"/>
      <c r="FCH274" s="4"/>
      <c r="FCI274" s="4"/>
      <c r="FCJ274" s="4"/>
      <c r="FCK274" s="4"/>
      <c r="FCL274" s="4"/>
      <c r="FCM274" s="4"/>
      <c r="FCN274" s="4"/>
      <c r="FCO274" s="4"/>
      <c r="FCP274" s="4"/>
      <c r="FCQ274" s="4"/>
      <c r="FCR274" s="4"/>
      <c r="FCS274" s="4"/>
      <c r="FCT274" s="4"/>
      <c r="FCU274" s="4"/>
      <c r="FCV274" s="4"/>
      <c r="FCW274" s="4"/>
      <c r="FCX274" s="4"/>
      <c r="FCY274" s="4"/>
      <c r="FCZ274" s="4"/>
      <c r="FDA274" s="4"/>
      <c r="FDB274" s="4"/>
      <c r="FDC274" s="4"/>
      <c r="FDD274" s="4"/>
      <c r="FDE274" s="4"/>
      <c r="FDF274" s="4"/>
      <c r="FDG274" s="4"/>
      <c r="FDH274" s="4"/>
      <c r="FDI274" s="4"/>
      <c r="FDJ274" s="4"/>
      <c r="FDK274" s="4"/>
      <c r="FDL274" s="4"/>
      <c r="FDM274" s="4"/>
      <c r="FDN274" s="4"/>
      <c r="FDO274" s="4"/>
      <c r="FDP274" s="4"/>
      <c r="FDQ274" s="4"/>
      <c r="FDR274" s="4"/>
      <c r="FDS274" s="4"/>
      <c r="FDT274" s="4"/>
      <c r="FDU274" s="4"/>
      <c r="FDV274" s="4"/>
      <c r="FDW274" s="4"/>
      <c r="FDX274" s="4"/>
      <c r="FDY274" s="4"/>
      <c r="FDZ274" s="4"/>
      <c r="FEA274" s="4"/>
      <c r="FEB274" s="4"/>
      <c r="FEC274" s="4"/>
      <c r="FED274" s="4"/>
      <c r="FEE274" s="4"/>
      <c r="FEF274" s="4"/>
      <c r="FEG274" s="4"/>
      <c r="FEH274" s="4"/>
      <c r="FEI274" s="4"/>
      <c r="FEJ274" s="4"/>
      <c r="FEK274" s="4"/>
      <c r="FEL274" s="4"/>
      <c r="FEM274" s="4"/>
      <c r="FEN274" s="4"/>
      <c r="FEO274" s="4"/>
      <c r="FEP274" s="4"/>
      <c r="FEQ274" s="4"/>
      <c r="FER274" s="4"/>
      <c r="FES274" s="4"/>
      <c r="FET274" s="4"/>
      <c r="FEU274" s="4"/>
      <c r="FEV274" s="4"/>
      <c r="FEW274" s="4"/>
      <c r="FEX274" s="4"/>
      <c r="FEY274" s="4"/>
      <c r="FEZ274" s="4"/>
      <c r="FFA274" s="4"/>
      <c r="FFB274" s="4"/>
      <c r="FFC274" s="4"/>
      <c r="FFD274" s="4"/>
      <c r="FFE274" s="4"/>
      <c r="FFF274" s="4"/>
      <c r="FFG274" s="4"/>
      <c r="FFH274" s="4"/>
      <c r="FFI274" s="4"/>
      <c r="FFJ274" s="4"/>
      <c r="FFK274" s="4"/>
      <c r="FFL274" s="4"/>
      <c r="FFM274" s="4"/>
      <c r="FFN274" s="4"/>
      <c r="FFO274" s="4"/>
      <c r="FFP274" s="4"/>
      <c r="FFQ274" s="4"/>
      <c r="FFR274" s="4"/>
      <c r="FFS274" s="4"/>
      <c r="FFT274" s="4"/>
      <c r="FFU274" s="4"/>
      <c r="FFV274" s="4"/>
      <c r="FFW274" s="4"/>
      <c r="FFX274" s="4"/>
      <c r="FFY274" s="4"/>
      <c r="FFZ274" s="4"/>
      <c r="FGA274" s="4"/>
      <c r="FGB274" s="4"/>
      <c r="FGC274" s="4"/>
      <c r="FGD274" s="4"/>
      <c r="FGE274" s="4"/>
      <c r="FGF274" s="4"/>
      <c r="FGG274" s="4"/>
      <c r="FGH274" s="4"/>
      <c r="FGI274" s="4"/>
      <c r="FGJ274" s="4"/>
      <c r="FGK274" s="4"/>
      <c r="FGL274" s="4"/>
      <c r="FGM274" s="4"/>
      <c r="FGN274" s="4"/>
      <c r="FGO274" s="4"/>
      <c r="FGP274" s="4"/>
      <c r="FGQ274" s="4"/>
      <c r="FGR274" s="4"/>
      <c r="FGS274" s="4"/>
      <c r="FGT274" s="4"/>
      <c r="FGU274" s="4"/>
      <c r="FGV274" s="4"/>
      <c r="FGW274" s="4"/>
      <c r="FGX274" s="4"/>
      <c r="FGY274" s="4"/>
      <c r="FGZ274" s="4"/>
      <c r="FHA274" s="4"/>
      <c r="FHB274" s="4"/>
      <c r="FHC274" s="4"/>
      <c r="FHD274" s="4"/>
      <c r="FHE274" s="4"/>
      <c r="FHF274" s="4"/>
      <c r="FHG274" s="4"/>
      <c r="FHH274" s="4"/>
      <c r="FHI274" s="4"/>
      <c r="FHJ274" s="4"/>
      <c r="FHK274" s="4"/>
      <c r="FHL274" s="4"/>
      <c r="FHM274" s="4"/>
      <c r="FHN274" s="4"/>
      <c r="FHO274" s="4"/>
      <c r="FHP274" s="4"/>
      <c r="FHQ274" s="4"/>
      <c r="FHR274" s="4"/>
      <c r="FHS274" s="4"/>
      <c r="FHT274" s="4"/>
      <c r="FHU274" s="4"/>
      <c r="FHV274" s="4"/>
      <c r="FHW274" s="4"/>
      <c r="FHX274" s="4"/>
      <c r="FHY274" s="4"/>
      <c r="FHZ274" s="4"/>
      <c r="FIA274" s="4"/>
      <c r="FIB274" s="4"/>
      <c r="FIC274" s="4"/>
      <c r="FID274" s="4"/>
      <c r="FIE274" s="4"/>
      <c r="FIF274" s="4"/>
      <c r="FIG274" s="4"/>
      <c r="FIH274" s="4"/>
      <c r="FII274" s="4"/>
      <c r="FIJ274" s="4"/>
      <c r="FIK274" s="4"/>
      <c r="FIL274" s="4"/>
      <c r="FIM274" s="4"/>
      <c r="FIN274" s="4"/>
      <c r="FIO274" s="4"/>
      <c r="FIP274" s="4"/>
      <c r="FIQ274" s="4"/>
      <c r="FIR274" s="4"/>
      <c r="FIS274" s="4"/>
      <c r="FIT274" s="4"/>
      <c r="FIU274" s="4"/>
      <c r="FIV274" s="4"/>
      <c r="FIW274" s="4"/>
      <c r="FIX274" s="4"/>
      <c r="FIY274" s="4"/>
      <c r="FIZ274" s="4"/>
      <c r="FJA274" s="4"/>
      <c r="FJB274" s="4"/>
      <c r="FJC274" s="4"/>
      <c r="FJD274" s="4"/>
      <c r="FJE274" s="4"/>
      <c r="FJF274" s="4"/>
      <c r="FJG274" s="4"/>
      <c r="FJH274" s="4"/>
      <c r="FJI274" s="4"/>
      <c r="FJJ274" s="4"/>
      <c r="FJK274" s="4"/>
      <c r="FJL274" s="4"/>
      <c r="FJM274" s="4"/>
      <c r="FJN274" s="4"/>
      <c r="FJO274" s="4"/>
      <c r="FJP274" s="4"/>
      <c r="FJQ274" s="4"/>
      <c r="FJR274" s="4"/>
      <c r="FJS274" s="4"/>
      <c r="FJT274" s="4"/>
      <c r="FJU274" s="4"/>
      <c r="FJV274" s="4"/>
      <c r="FJW274" s="4"/>
      <c r="FJX274" s="4"/>
      <c r="FJY274" s="4"/>
      <c r="FJZ274" s="4"/>
      <c r="FKA274" s="4"/>
      <c r="FKB274" s="4"/>
      <c r="FKC274" s="4"/>
      <c r="FKD274" s="4"/>
      <c r="FKE274" s="4"/>
      <c r="FKF274" s="4"/>
      <c r="FKG274" s="4"/>
      <c r="FKH274" s="4"/>
      <c r="FKI274" s="4"/>
      <c r="FKJ274" s="4"/>
      <c r="FKK274" s="4"/>
      <c r="FKL274" s="4"/>
      <c r="FKM274" s="4"/>
      <c r="FKN274" s="4"/>
      <c r="FKO274" s="4"/>
      <c r="FKP274" s="4"/>
      <c r="FKQ274" s="4"/>
      <c r="FKR274" s="4"/>
      <c r="FKS274" s="4"/>
      <c r="FKT274" s="4"/>
      <c r="FKU274" s="4"/>
      <c r="FKV274" s="4"/>
      <c r="FKW274" s="4"/>
      <c r="FKX274" s="4"/>
      <c r="FKY274" s="4"/>
      <c r="FKZ274" s="4"/>
      <c r="FLA274" s="4"/>
      <c r="FLB274" s="4"/>
      <c r="FLC274" s="4"/>
      <c r="FLD274" s="4"/>
      <c r="FLE274" s="4"/>
      <c r="FLF274" s="4"/>
      <c r="FLG274" s="4"/>
      <c r="FLH274" s="4"/>
      <c r="FLI274" s="4"/>
      <c r="FLJ274" s="4"/>
      <c r="FLK274" s="4"/>
      <c r="FLL274" s="4"/>
      <c r="FLM274" s="4"/>
      <c r="FLN274" s="4"/>
      <c r="FLO274" s="4"/>
      <c r="FLP274" s="4"/>
      <c r="FLQ274" s="4"/>
      <c r="FLR274" s="4"/>
      <c r="FLS274" s="4"/>
      <c r="FLT274" s="4"/>
      <c r="FLU274" s="4"/>
      <c r="FLV274" s="4"/>
      <c r="FLW274" s="4"/>
      <c r="FLX274" s="4"/>
      <c r="FLY274" s="4"/>
      <c r="FLZ274" s="4"/>
      <c r="FMA274" s="4"/>
      <c r="FMB274" s="4"/>
      <c r="FMC274" s="4"/>
      <c r="FMD274" s="4"/>
      <c r="FME274" s="4"/>
      <c r="FMF274" s="4"/>
      <c r="FMG274" s="4"/>
      <c r="FMH274" s="4"/>
      <c r="FMI274" s="4"/>
      <c r="FMJ274" s="4"/>
      <c r="FMK274" s="4"/>
      <c r="FML274" s="4"/>
      <c r="FMM274" s="4"/>
      <c r="FMN274" s="4"/>
      <c r="FMO274" s="4"/>
      <c r="FMP274" s="4"/>
      <c r="FMQ274" s="4"/>
      <c r="FMR274" s="4"/>
      <c r="FMS274" s="4"/>
      <c r="FMT274" s="4"/>
      <c r="FMU274" s="4"/>
      <c r="FMV274" s="4"/>
      <c r="FMW274" s="4"/>
      <c r="FMX274" s="4"/>
      <c r="FMY274" s="4"/>
      <c r="FMZ274" s="4"/>
      <c r="FNA274" s="4"/>
      <c r="FNB274" s="4"/>
      <c r="FNC274" s="4"/>
      <c r="FND274" s="4"/>
      <c r="FNE274" s="4"/>
      <c r="FNF274" s="4"/>
      <c r="FNG274" s="4"/>
      <c r="FNH274" s="4"/>
      <c r="FNI274" s="4"/>
      <c r="FNJ274" s="4"/>
      <c r="FNK274" s="4"/>
      <c r="FNL274" s="4"/>
      <c r="FNM274" s="4"/>
      <c r="FNN274" s="4"/>
      <c r="FNO274" s="4"/>
      <c r="FNP274" s="4"/>
      <c r="FNQ274" s="4"/>
      <c r="FNR274" s="4"/>
      <c r="FNS274" s="4"/>
      <c r="FNT274" s="4"/>
      <c r="FNU274" s="4"/>
      <c r="FNV274" s="4"/>
      <c r="FNW274" s="4"/>
      <c r="FNX274" s="4"/>
      <c r="FNY274" s="4"/>
      <c r="FNZ274" s="4"/>
      <c r="FOA274" s="4"/>
      <c r="FOB274" s="4"/>
      <c r="FOC274" s="4"/>
      <c r="FOD274" s="4"/>
      <c r="FOE274" s="4"/>
      <c r="FOF274" s="4"/>
      <c r="FOG274" s="4"/>
      <c r="FOH274" s="4"/>
      <c r="FOI274" s="4"/>
      <c r="FOJ274" s="4"/>
      <c r="FOK274" s="4"/>
      <c r="FOL274" s="4"/>
      <c r="FOM274" s="4"/>
      <c r="FON274" s="4"/>
      <c r="FOO274" s="4"/>
      <c r="FOP274" s="4"/>
      <c r="FOQ274" s="4"/>
      <c r="FOR274" s="4"/>
      <c r="FOS274" s="4"/>
      <c r="FOT274" s="4"/>
      <c r="FOU274" s="4"/>
      <c r="FOV274" s="4"/>
      <c r="FOW274" s="4"/>
      <c r="FOX274" s="4"/>
      <c r="FOY274" s="4"/>
      <c r="FOZ274" s="4"/>
      <c r="FPA274" s="4"/>
      <c r="FPB274" s="4"/>
      <c r="FPC274" s="4"/>
      <c r="FPD274" s="4"/>
      <c r="FPE274" s="4"/>
      <c r="FPF274" s="4"/>
      <c r="FPG274" s="4"/>
      <c r="FPH274" s="4"/>
      <c r="FPI274" s="4"/>
      <c r="FPJ274" s="4"/>
      <c r="FPK274" s="4"/>
      <c r="FPL274" s="4"/>
      <c r="FPM274" s="4"/>
      <c r="FPN274" s="4"/>
      <c r="FPO274" s="4"/>
      <c r="FPP274" s="4"/>
      <c r="FPQ274" s="4"/>
      <c r="FPR274" s="4"/>
      <c r="FPS274" s="4"/>
      <c r="FPT274" s="4"/>
      <c r="FPU274" s="4"/>
      <c r="FPV274" s="4"/>
      <c r="FPW274" s="4"/>
      <c r="FPX274" s="4"/>
      <c r="FPY274" s="4"/>
      <c r="FPZ274" s="4"/>
      <c r="FQA274" s="4"/>
      <c r="FQB274" s="4"/>
      <c r="FQC274" s="4"/>
      <c r="FQD274" s="4"/>
      <c r="FQE274" s="4"/>
      <c r="FQF274" s="4"/>
      <c r="FQG274" s="4"/>
      <c r="FQH274" s="4"/>
      <c r="FQI274" s="4"/>
      <c r="FQJ274" s="4"/>
      <c r="FQK274" s="4"/>
      <c r="FQL274" s="4"/>
      <c r="FQM274" s="4"/>
      <c r="FQN274" s="4"/>
      <c r="FQO274" s="4"/>
      <c r="FQP274" s="4"/>
      <c r="FQQ274" s="4"/>
      <c r="FQR274" s="4"/>
      <c r="FQS274" s="4"/>
      <c r="FQT274" s="4"/>
      <c r="FQU274" s="4"/>
      <c r="FQV274" s="4"/>
      <c r="FQW274" s="4"/>
      <c r="FQX274" s="4"/>
      <c r="FQY274" s="4"/>
      <c r="FQZ274" s="4"/>
      <c r="FRA274" s="4"/>
      <c r="FRB274" s="4"/>
      <c r="FRC274" s="4"/>
      <c r="FRD274" s="4"/>
      <c r="FRE274" s="4"/>
      <c r="FRF274" s="4"/>
      <c r="FRG274" s="4"/>
      <c r="FRH274" s="4"/>
      <c r="FRI274" s="4"/>
      <c r="FRJ274" s="4"/>
      <c r="FRK274" s="4"/>
      <c r="FRL274" s="4"/>
      <c r="FRM274" s="4"/>
      <c r="FRN274" s="4"/>
      <c r="FRO274" s="4"/>
      <c r="FRP274" s="4"/>
      <c r="FRQ274" s="4"/>
      <c r="FRR274" s="4"/>
      <c r="FRS274" s="4"/>
      <c r="FRT274" s="4"/>
      <c r="FRU274" s="4"/>
      <c r="FRV274" s="4"/>
      <c r="FRW274" s="4"/>
      <c r="FRX274" s="4"/>
      <c r="FRY274" s="4"/>
      <c r="FRZ274" s="4"/>
      <c r="FSA274" s="4"/>
      <c r="FSB274" s="4"/>
      <c r="FSC274" s="4"/>
      <c r="FSD274" s="4"/>
      <c r="FSE274" s="4"/>
      <c r="FSF274" s="4"/>
      <c r="FSG274" s="4"/>
      <c r="FSH274" s="4"/>
      <c r="FSI274" s="4"/>
      <c r="FSJ274" s="4"/>
      <c r="FSK274" s="4"/>
      <c r="FSL274" s="4"/>
      <c r="FSM274" s="4"/>
      <c r="FSN274" s="4"/>
      <c r="FSO274" s="4"/>
      <c r="FSP274" s="4"/>
      <c r="FSQ274" s="4"/>
      <c r="FSR274" s="4"/>
      <c r="FSS274" s="4"/>
      <c r="FST274" s="4"/>
      <c r="FSU274" s="4"/>
      <c r="FSV274" s="4"/>
      <c r="FSW274" s="4"/>
      <c r="FSX274" s="4"/>
      <c r="FSY274" s="4"/>
      <c r="FSZ274" s="4"/>
      <c r="FTA274" s="4"/>
      <c r="FTB274" s="4"/>
      <c r="FTC274" s="4"/>
      <c r="FTD274" s="4"/>
      <c r="FTE274" s="4"/>
      <c r="FTF274" s="4"/>
      <c r="FTG274" s="4"/>
      <c r="FTH274" s="4"/>
      <c r="FTI274" s="4"/>
      <c r="FTJ274" s="4"/>
      <c r="FTK274" s="4"/>
      <c r="FTL274" s="4"/>
      <c r="FTM274" s="4"/>
      <c r="FTN274" s="4"/>
      <c r="FTO274" s="4"/>
      <c r="FTP274" s="4"/>
      <c r="FTQ274" s="4"/>
      <c r="FTR274" s="4"/>
      <c r="FTS274" s="4"/>
      <c r="FTT274" s="4"/>
      <c r="FTU274" s="4"/>
      <c r="FTV274" s="4"/>
      <c r="FTW274" s="4"/>
      <c r="FTX274" s="4"/>
      <c r="FTY274" s="4"/>
      <c r="FTZ274" s="4"/>
      <c r="FUA274" s="4"/>
      <c r="FUB274" s="4"/>
      <c r="FUC274" s="4"/>
      <c r="FUD274" s="4"/>
      <c r="FUE274" s="4"/>
      <c r="FUF274" s="4"/>
      <c r="FUG274" s="4"/>
      <c r="FUH274" s="4"/>
      <c r="FUI274" s="4"/>
      <c r="FUJ274" s="4"/>
      <c r="FUK274" s="4"/>
      <c r="FUL274" s="4"/>
      <c r="FUM274" s="4"/>
      <c r="FUN274" s="4"/>
      <c r="FUO274" s="4"/>
      <c r="FUP274" s="4"/>
      <c r="FUQ274" s="4"/>
      <c r="FUR274" s="4"/>
      <c r="FUS274" s="4"/>
      <c r="FUT274" s="4"/>
      <c r="FUU274" s="4"/>
      <c r="FUV274" s="4"/>
      <c r="FUW274" s="4"/>
      <c r="FUX274" s="4"/>
      <c r="FUY274" s="4"/>
      <c r="FUZ274" s="4"/>
      <c r="FVA274" s="4"/>
      <c r="FVB274" s="4"/>
      <c r="FVC274" s="4"/>
      <c r="FVD274" s="4"/>
      <c r="FVE274" s="4"/>
      <c r="FVF274" s="4"/>
      <c r="FVG274" s="4"/>
      <c r="FVH274" s="4"/>
      <c r="FVI274" s="4"/>
      <c r="FVJ274" s="4"/>
      <c r="FVK274" s="4"/>
      <c r="FVL274" s="4"/>
      <c r="FVM274" s="4"/>
      <c r="FVN274" s="4"/>
      <c r="FVO274" s="4"/>
      <c r="FVP274" s="4"/>
      <c r="FVQ274" s="4"/>
      <c r="FVR274" s="4"/>
      <c r="FVS274" s="4"/>
      <c r="FVT274" s="4"/>
      <c r="FVU274" s="4"/>
      <c r="FVV274" s="4"/>
      <c r="FVW274" s="4"/>
      <c r="FVX274" s="4"/>
      <c r="FVY274" s="4"/>
      <c r="FVZ274" s="4"/>
      <c r="FWA274" s="4"/>
      <c r="FWB274" s="4"/>
      <c r="FWC274" s="4"/>
      <c r="FWD274" s="4"/>
      <c r="FWE274" s="4"/>
      <c r="FWF274" s="4"/>
      <c r="FWG274" s="4"/>
      <c r="FWH274" s="4"/>
      <c r="FWI274" s="4"/>
      <c r="FWJ274" s="4"/>
      <c r="FWK274" s="4"/>
      <c r="FWL274" s="4"/>
      <c r="FWM274" s="4"/>
      <c r="FWN274" s="4"/>
      <c r="FWO274" s="4"/>
      <c r="FWP274" s="4"/>
      <c r="FWQ274" s="4"/>
      <c r="FWR274" s="4"/>
      <c r="FWS274" s="4"/>
      <c r="FWT274" s="4"/>
      <c r="FWU274" s="4"/>
      <c r="FWV274" s="4"/>
      <c r="FWW274" s="4"/>
      <c r="FWX274" s="4"/>
      <c r="FWY274" s="4"/>
      <c r="FWZ274" s="4"/>
      <c r="FXA274" s="4"/>
      <c r="FXB274" s="4"/>
      <c r="FXC274" s="4"/>
      <c r="FXD274" s="4"/>
      <c r="FXE274" s="4"/>
      <c r="FXF274" s="4"/>
      <c r="FXG274" s="4"/>
      <c r="FXH274" s="4"/>
      <c r="FXI274" s="4"/>
      <c r="FXJ274" s="4"/>
      <c r="FXK274" s="4"/>
      <c r="FXL274" s="4"/>
      <c r="FXM274" s="4"/>
      <c r="FXN274" s="4"/>
      <c r="FXO274" s="4"/>
      <c r="FXP274" s="4"/>
      <c r="FXQ274" s="4"/>
      <c r="FXR274" s="4"/>
      <c r="FXS274" s="4"/>
      <c r="FXT274" s="4"/>
      <c r="FXU274" s="4"/>
      <c r="FXV274" s="4"/>
      <c r="FXW274" s="4"/>
      <c r="FXX274" s="4"/>
      <c r="FXY274" s="4"/>
      <c r="FXZ274" s="4"/>
      <c r="FYA274" s="4"/>
      <c r="FYB274" s="4"/>
      <c r="FYC274" s="4"/>
      <c r="FYD274" s="4"/>
      <c r="FYE274" s="4"/>
      <c r="FYF274" s="4"/>
      <c r="FYG274" s="4"/>
      <c r="FYH274" s="4"/>
      <c r="FYI274" s="4"/>
      <c r="FYJ274" s="4"/>
      <c r="FYK274" s="4"/>
      <c r="FYL274" s="4"/>
      <c r="FYM274" s="4"/>
      <c r="FYN274" s="4"/>
      <c r="FYO274" s="4"/>
      <c r="FYP274" s="4"/>
      <c r="FYQ274" s="4"/>
      <c r="FYR274" s="4"/>
      <c r="FYS274" s="4"/>
      <c r="FYT274" s="4"/>
      <c r="FYU274" s="4"/>
      <c r="FYV274" s="4"/>
      <c r="FYW274" s="4"/>
      <c r="FYX274" s="4"/>
      <c r="FYY274" s="4"/>
      <c r="FYZ274" s="4"/>
      <c r="FZA274" s="4"/>
      <c r="FZB274" s="4"/>
      <c r="FZC274" s="4"/>
      <c r="FZD274" s="4"/>
      <c r="FZE274" s="4"/>
      <c r="FZF274" s="4"/>
      <c r="FZG274" s="4"/>
      <c r="FZH274" s="4"/>
      <c r="FZI274" s="4"/>
      <c r="FZJ274" s="4"/>
      <c r="FZK274" s="4"/>
      <c r="FZL274" s="4"/>
      <c r="FZM274" s="4"/>
      <c r="FZN274" s="4"/>
      <c r="FZO274" s="4"/>
      <c r="FZP274" s="4"/>
      <c r="FZQ274" s="4"/>
      <c r="FZR274" s="4"/>
      <c r="FZS274" s="4"/>
      <c r="FZT274" s="4"/>
      <c r="FZU274" s="4"/>
      <c r="FZV274" s="4"/>
      <c r="FZW274" s="4"/>
      <c r="FZX274" s="4"/>
      <c r="FZY274" s="4"/>
      <c r="FZZ274" s="4"/>
      <c r="GAA274" s="4"/>
      <c r="GAB274" s="4"/>
      <c r="GAC274" s="4"/>
      <c r="GAD274" s="4"/>
      <c r="GAE274" s="4"/>
      <c r="GAF274" s="4"/>
      <c r="GAG274" s="4"/>
      <c r="GAH274" s="4"/>
      <c r="GAI274" s="4"/>
      <c r="GAJ274" s="4"/>
      <c r="GAK274" s="4"/>
      <c r="GAL274" s="4"/>
      <c r="GAM274" s="4"/>
      <c r="GAN274" s="4"/>
      <c r="GAO274" s="4"/>
      <c r="GAP274" s="4"/>
      <c r="GAQ274" s="4"/>
      <c r="GAR274" s="4"/>
      <c r="GAS274" s="4"/>
      <c r="GAT274" s="4"/>
      <c r="GAU274" s="4"/>
      <c r="GAV274" s="4"/>
      <c r="GAW274" s="4"/>
      <c r="GAX274" s="4"/>
      <c r="GAY274" s="4"/>
      <c r="GAZ274" s="4"/>
      <c r="GBA274" s="4"/>
      <c r="GBB274" s="4"/>
      <c r="GBC274" s="4"/>
      <c r="GBD274" s="4"/>
      <c r="GBE274" s="4"/>
      <c r="GBF274" s="4"/>
      <c r="GBG274" s="4"/>
      <c r="GBH274" s="4"/>
      <c r="GBI274" s="4"/>
      <c r="GBJ274" s="4"/>
      <c r="GBK274" s="4"/>
      <c r="GBL274" s="4"/>
      <c r="GBM274" s="4"/>
      <c r="GBN274" s="4"/>
      <c r="GBO274" s="4"/>
      <c r="GBP274" s="4"/>
      <c r="GBQ274" s="4"/>
      <c r="GBR274" s="4"/>
      <c r="GBS274" s="4"/>
      <c r="GBT274" s="4"/>
      <c r="GBU274" s="4"/>
      <c r="GBV274" s="4"/>
      <c r="GBW274" s="4"/>
      <c r="GBX274" s="4"/>
      <c r="GBY274" s="4"/>
      <c r="GBZ274" s="4"/>
      <c r="GCA274" s="4"/>
      <c r="GCB274" s="4"/>
      <c r="GCC274" s="4"/>
      <c r="GCD274" s="4"/>
      <c r="GCE274" s="4"/>
      <c r="GCF274" s="4"/>
      <c r="GCG274" s="4"/>
      <c r="GCH274" s="4"/>
      <c r="GCI274" s="4"/>
      <c r="GCJ274" s="4"/>
      <c r="GCK274" s="4"/>
      <c r="GCL274" s="4"/>
      <c r="GCM274" s="4"/>
      <c r="GCN274" s="4"/>
      <c r="GCO274" s="4"/>
      <c r="GCP274" s="4"/>
      <c r="GCQ274" s="4"/>
      <c r="GCR274" s="4"/>
      <c r="GCS274" s="4"/>
      <c r="GCT274" s="4"/>
      <c r="GCU274" s="4"/>
      <c r="GCV274" s="4"/>
      <c r="GCW274" s="4"/>
      <c r="GCX274" s="4"/>
      <c r="GCY274" s="4"/>
      <c r="GCZ274" s="4"/>
      <c r="GDA274" s="4"/>
      <c r="GDB274" s="4"/>
      <c r="GDC274" s="4"/>
      <c r="GDD274" s="4"/>
      <c r="GDE274" s="4"/>
      <c r="GDF274" s="4"/>
      <c r="GDG274" s="4"/>
      <c r="GDH274" s="4"/>
      <c r="GDI274" s="4"/>
      <c r="GDJ274" s="4"/>
      <c r="GDK274" s="4"/>
      <c r="GDL274" s="4"/>
      <c r="GDM274" s="4"/>
      <c r="GDN274" s="4"/>
      <c r="GDO274" s="4"/>
      <c r="GDP274" s="4"/>
      <c r="GDQ274" s="4"/>
      <c r="GDR274" s="4"/>
      <c r="GDS274" s="4"/>
      <c r="GDT274" s="4"/>
      <c r="GDU274" s="4"/>
      <c r="GDV274" s="4"/>
      <c r="GDW274" s="4"/>
      <c r="GDX274" s="4"/>
      <c r="GDY274" s="4"/>
      <c r="GDZ274" s="4"/>
      <c r="GEA274" s="4"/>
      <c r="GEB274" s="4"/>
      <c r="GEC274" s="4"/>
      <c r="GED274" s="4"/>
      <c r="GEE274" s="4"/>
      <c r="GEF274" s="4"/>
      <c r="GEG274" s="4"/>
      <c r="GEH274" s="4"/>
      <c r="GEI274" s="4"/>
      <c r="GEJ274" s="4"/>
      <c r="GEK274" s="4"/>
      <c r="GEL274" s="4"/>
      <c r="GEM274" s="4"/>
      <c r="GEN274" s="4"/>
      <c r="GEO274" s="4"/>
      <c r="GEP274" s="4"/>
      <c r="GEQ274" s="4"/>
      <c r="GER274" s="4"/>
      <c r="GES274" s="4"/>
      <c r="GET274" s="4"/>
      <c r="GEU274" s="4"/>
      <c r="GEV274" s="4"/>
      <c r="GEW274" s="4"/>
      <c r="GEX274" s="4"/>
      <c r="GEY274" s="4"/>
      <c r="GEZ274" s="4"/>
      <c r="GFA274" s="4"/>
      <c r="GFB274" s="4"/>
      <c r="GFC274" s="4"/>
      <c r="GFD274" s="4"/>
      <c r="GFE274" s="4"/>
      <c r="GFF274" s="4"/>
      <c r="GFG274" s="4"/>
      <c r="GFH274" s="4"/>
      <c r="GFI274" s="4"/>
      <c r="GFJ274" s="4"/>
      <c r="GFK274" s="4"/>
      <c r="GFL274" s="4"/>
      <c r="GFM274" s="4"/>
      <c r="GFN274" s="4"/>
      <c r="GFO274" s="4"/>
      <c r="GFP274" s="4"/>
      <c r="GFQ274" s="4"/>
      <c r="GFR274" s="4"/>
      <c r="GFS274" s="4"/>
      <c r="GFT274" s="4"/>
      <c r="GFU274" s="4"/>
      <c r="GFV274" s="4"/>
      <c r="GFW274" s="4"/>
      <c r="GFX274" s="4"/>
      <c r="GFY274" s="4"/>
      <c r="GFZ274" s="4"/>
      <c r="GGA274" s="4"/>
      <c r="GGB274" s="4"/>
      <c r="GGC274" s="4"/>
      <c r="GGD274" s="4"/>
      <c r="GGE274" s="4"/>
      <c r="GGF274" s="4"/>
      <c r="GGG274" s="4"/>
      <c r="GGH274" s="4"/>
      <c r="GGI274" s="4"/>
      <c r="GGJ274" s="4"/>
      <c r="GGK274" s="4"/>
      <c r="GGL274" s="4"/>
      <c r="GGM274" s="4"/>
      <c r="GGN274" s="4"/>
      <c r="GGO274" s="4"/>
      <c r="GGP274" s="4"/>
      <c r="GGQ274" s="4"/>
      <c r="GGR274" s="4"/>
      <c r="GGS274" s="4"/>
      <c r="GGT274" s="4"/>
      <c r="GGU274" s="4"/>
      <c r="GGV274" s="4"/>
      <c r="GGW274" s="4"/>
      <c r="GGX274" s="4"/>
      <c r="GGY274" s="4"/>
      <c r="GGZ274" s="4"/>
      <c r="GHA274" s="4"/>
      <c r="GHB274" s="4"/>
      <c r="GHC274" s="4"/>
      <c r="GHD274" s="4"/>
      <c r="GHE274" s="4"/>
      <c r="GHF274" s="4"/>
      <c r="GHG274" s="4"/>
      <c r="GHH274" s="4"/>
      <c r="GHI274" s="4"/>
      <c r="GHJ274" s="4"/>
      <c r="GHK274" s="4"/>
      <c r="GHL274" s="4"/>
      <c r="GHM274" s="4"/>
      <c r="GHN274" s="4"/>
      <c r="GHO274" s="4"/>
      <c r="GHP274" s="4"/>
      <c r="GHQ274" s="4"/>
      <c r="GHR274" s="4"/>
      <c r="GHS274" s="4"/>
      <c r="GHT274" s="4"/>
      <c r="GHU274" s="4"/>
      <c r="GHV274" s="4"/>
      <c r="GHW274" s="4"/>
      <c r="GHX274" s="4"/>
      <c r="GHY274" s="4"/>
      <c r="GHZ274" s="4"/>
      <c r="GIA274" s="4"/>
      <c r="GIB274" s="4"/>
      <c r="GIC274" s="4"/>
      <c r="GID274" s="4"/>
      <c r="GIE274" s="4"/>
      <c r="GIF274" s="4"/>
      <c r="GIG274" s="4"/>
      <c r="GIH274" s="4"/>
      <c r="GII274" s="4"/>
      <c r="GIJ274" s="4"/>
      <c r="GIK274" s="4"/>
      <c r="GIL274" s="4"/>
      <c r="GIM274" s="4"/>
      <c r="GIN274" s="4"/>
      <c r="GIO274" s="4"/>
      <c r="GIP274" s="4"/>
      <c r="GIQ274" s="4"/>
      <c r="GIR274" s="4"/>
      <c r="GIS274" s="4"/>
      <c r="GIT274" s="4"/>
      <c r="GIU274" s="4"/>
      <c r="GIV274" s="4"/>
      <c r="GIW274" s="4"/>
      <c r="GIX274" s="4"/>
      <c r="GIY274" s="4"/>
      <c r="GIZ274" s="4"/>
      <c r="GJA274" s="4"/>
      <c r="GJB274" s="4"/>
      <c r="GJC274" s="4"/>
      <c r="GJD274" s="4"/>
      <c r="GJE274" s="4"/>
      <c r="GJF274" s="4"/>
      <c r="GJG274" s="4"/>
      <c r="GJH274" s="4"/>
      <c r="GJI274" s="4"/>
      <c r="GJJ274" s="4"/>
      <c r="GJK274" s="4"/>
      <c r="GJL274" s="4"/>
      <c r="GJM274" s="4"/>
      <c r="GJN274" s="4"/>
      <c r="GJO274" s="4"/>
      <c r="GJP274" s="4"/>
      <c r="GJQ274" s="4"/>
      <c r="GJR274" s="4"/>
      <c r="GJS274" s="4"/>
      <c r="GJT274" s="4"/>
      <c r="GJU274" s="4"/>
      <c r="GJV274" s="4"/>
      <c r="GJW274" s="4"/>
      <c r="GJX274" s="4"/>
      <c r="GJY274" s="4"/>
      <c r="GJZ274" s="4"/>
      <c r="GKA274" s="4"/>
      <c r="GKB274" s="4"/>
      <c r="GKC274" s="4"/>
      <c r="GKD274" s="4"/>
      <c r="GKE274" s="4"/>
      <c r="GKF274" s="4"/>
      <c r="GKG274" s="4"/>
      <c r="GKH274" s="4"/>
      <c r="GKI274" s="4"/>
      <c r="GKJ274" s="4"/>
      <c r="GKK274" s="4"/>
      <c r="GKL274" s="4"/>
      <c r="GKM274" s="4"/>
      <c r="GKN274" s="4"/>
      <c r="GKO274" s="4"/>
      <c r="GKP274" s="4"/>
      <c r="GKQ274" s="4"/>
      <c r="GKR274" s="4"/>
      <c r="GKS274" s="4"/>
      <c r="GKT274" s="4"/>
      <c r="GKU274" s="4"/>
      <c r="GKV274" s="4"/>
      <c r="GKW274" s="4"/>
      <c r="GKX274" s="4"/>
      <c r="GKY274" s="4"/>
      <c r="GKZ274" s="4"/>
      <c r="GLA274" s="4"/>
      <c r="GLB274" s="4"/>
      <c r="GLC274" s="4"/>
      <c r="GLD274" s="4"/>
      <c r="GLE274" s="4"/>
      <c r="GLF274" s="4"/>
      <c r="GLG274" s="4"/>
      <c r="GLH274" s="4"/>
      <c r="GLI274" s="4"/>
      <c r="GLJ274" s="4"/>
      <c r="GLK274" s="4"/>
      <c r="GLL274" s="4"/>
      <c r="GLM274" s="4"/>
      <c r="GLN274" s="4"/>
      <c r="GLO274" s="4"/>
      <c r="GLP274" s="4"/>
      <c r="GLQ274" s="4"/>
      <c r="GLR274" s="4"/>
      <c r="GLS274" s="4"/>
      <c r="GLT274" s="4"/>
      <c r="GLU274" s="4"/>
      <c r="GLV274" s="4"/>
      <c r="GLW274" s="4"/>
      <c r="GLX274" s="4"/>
      <c r="GLY274" s="4"/>
      <c r="GLZ274" s="4"/>
      <c r="GMA274" s="4"/>
      <c r="GMB274" s="4"/>
      <c r="GMC274" s="4"/>
      <c r="GMD274" s="4"/>
      <c r="GME274" s="4"/>
      <c r="GMF274" s="4"/>
      <c r="GMG274" s="4"/>
      <c r="GMH274" s="4"/>
      <c r="GMI274" s="4"/>
      <c r="GMJ274" s="4"/>
      <c r="GMK274" s="4"/>
      <c r="GML274" s="4"/>
      <c r="GMM274" s="4"/>
      <c r="GMN274" s="4"/>
      <c r="GMO274" s="4"/>
      <c r="GMP274" s="4"/>
      <c r="GMQ274" s="4"/>
      <c r="GMR274" s="4"/>
      <c r="GMS274" s="4"/>
      <c r="GMT274" s="4"/>
      <c r="GMU274" s="4"/>
      <c r="GMV274" s="4"/>
      <c r="GMW274" s="4"/>
      <c r="GMX274" s="4"/>
      <c r="GMY274" s="4"/>
      <c r="GMZ274" s="4"/>
      <c r="GNA274" s="4"/>
      <c r="GNB274" s="4"/>
      <c r="GNC274" s="4"/>
      <c r="GND274" s="4"/>
      <c r="GNE274" s="4"/>
      <c r="GNF274" s="4"/>
      <c r="GNG274" s="4"/>
      <c r="GNH274" s="4"/>
      <c r="GNI274" s="4"/>
      <c r="GNJ274" s="4"/>
      <c r="GNK274" s="4"/>
      <c r="GNL274" s="4"/>
      <c r="GNM274" s="4"/>
      <c r="GNN274" s="4"/>
      <c r="GNO274" s="4"/>
      <c r="GNP274" s="4"/>
      <c r="GNQ274" s="4"/>
      <c r="GNR274" s="4"/>
      <c r="GNS274" s="4"/>
      <c r="GNT274" s="4"/>
      <c r="GNU274" s="4"/>
      <c r="GNV274" s="4"/>
      <c r="GNW274" s="4"/>
      <c r="GNX274" s="4"/>
      <c r="GNY274" s="4"/>
      <c r="GNZ274" s="4"/>
      <c r="GOA274" s="4"/>
      <c r="GOB274" s="4"/>
      <c r="GOC274" s="4"/>
      <c r="GOD274" s="4"/>
      <c r="GOE274" s="4"/>
      <c r="GOF274" s="4"/>
      <c r="GOG274" s="4"/>
      <c r="GOH274" s="4"/>
      <c r="GOI274" s="4"/>
      <c r="GOJ274" s="4"/>
      <c r="GOK274" s="4"/>
      <c r="GOL274" s="4"/>
      <c r="GOM274" s="4"/>
      <c r="GON274" s="4"/>
      <c r="GOO274" s="4"/>
      <c r="GOP274" s="4"/>
      <c r="GOQ274" s="4"/>
      <c r="GOR274" s="4"/>
      <c r="GOS274" s="4"/>
      <c r="GOT274" s="4"/>
      <c r="GOU274" s="4"/>
      <c r="GOV274" s="4"/>
      <c r="GOW274" s="4"/>
      <c r="GOX274" s="4"/>
      <c r="GOY274" s="4"/>
      <c r="GOZ274" s="4"/>
      <c r="GPA274" s="4"/>
      <c r="GPB274" s="4"/>
      <c r="GPC274" s="4"/>
      <c r="GPD274" s="4"/>
      <c r="GPE274" s="4"/>
      <c r="GPF274" s="4"/>
      <c r="GPG274" s="4"/>
      <c r="GPH274" s="4"/>
      <c r="GPI274" s="4"/>
      <c r="GPJ274" s="4"/>
      <c r="GPK274" s="4"/>
      <c r="GPL274" s="4"/>
      <c r="GPM274" s="4"/>
      <c r="GPN274" s="4"/>
      <c r="GPO274" s="4"/>
      <c r="GPP274" s="4"/>
      <c r="GPQ274" s="4"/>
      <c r="GPR274" s="4"/>
      <c r="GPS274" s="4"/>
      <c r="GPT274" s="4"/>
      <c r="GPU274" s="4"/>
      <c r="GPV274" s="4"/>
      <c r="GPW274" s="4"/>
      <c r="GPX274" s="4"/>
      <c r="GPY274" s="4"/>
      <c r="GPZ274" s="4"/>
      <c r="GQA274" s="4"/>
      <c r="GQB274" s="4"/>
      <c r="GQC274" s="4"/>
      <c r="GQD274" s="4"/>
      <c r="GQE274" s="4"/>
      <c r="GQF274" s="4"/>
      <c r="GQG274" s="4"/>
      <c r="GQH274" s="4"/>
      <c r="GQI274" s="4"/>
      <c r="GQJ274" s="4"/>
      <c r="GQK274" s="4"/>
      <c r="GQL274" s="4"/>
      <c r="GQM274" s="4"/>
      <c r="GQN274" s="4"/>
      <c r="GQO274" s="4"/>
      <c r="GQP274" s="4"/>
      <c r="GQQ274" s="4"/>
      <c r="GQR274" s="4"/>
      <c r="GQS274" s="4"/>
      <c r="GQT274" s="4"/>
      <c r="GQU274" s="4"/>
      <c r="GQV274" s="4"/>
      <c r="GQW274" s="4"/>
      <c r="GQX274" s="4"/>
      <c r="GQY274" s="4"/>
      <c r="GQZ274" s="4"/>
      <c r="GRA274" s="4"/>
      <c r="GRB274" s="4"/>
      <c r="GRC274" s="4"/>
      <c r="GRD274" s="4"/>
      <c r="GRE274" s="4"/>
      <c r="GRF274" s="4"/>
      <c r="GRG274" s="4"/>
      <c r="GRH274" s="4"/>
      <c r="GRI274" s="4"/>
      <c r="GRJ274" s="4"/>
      <c r="GRK274" s="4"/>
      <c r="GRL274" s="4"/>
      <c r="GRM274" s="4"/>
      <c r="GRN274" s="4"/>
      <c r="GRO274" s="4"/>
      <c r="GRP274" s="4"/>
      <c r="GRQ274" s="4"/>
      <c r="GRR274" s="4"/>
      <c r="GRS274" s="4"/>
      <c r="GRT274" s="4"/>
      <c r="GRU274" s="4"/>
      <c r="GRV274" s="4"/>
      <c r="GRW274" s="4"/>
      <c r="GRX274" s="4"/>
      <c r="GRY274" s="4"/>
      <c r="GRZ274" s="4"/>
      <c r="GSA274" s="4"/>
      <c r="GSB274" s="4"/>
      <c r="GSC274" s="4"/>
      <c r="GSD274" s="4"/>
      <c r="GSE274" s="4"/>
      <c r="GSF274" s="4"/>
      <c r="GSG274" s="4"/>
      <c r="GSH274" s="4"/>
      <c r="GSI274" s="4"/>
      <c r="GSJ274" s="4"/>
      <c r="GSK274" s="4"/>
      <c r="GSL274" s="4"/>
      <c r="GSM274" s="4"/>
      <c r="GSN274" s="4"/>
      <c r="GSO274" s="4"/>
      <c r="GSP274" s="4"/>
      <c r="GSQ274" s="4"/>
      <c r="GSR274" s="4"/>
      <c r="GSS274" s="4"/>
      <c r="GST274" s="4"/>
      <c r="GSU274" s="4"/>
      <c r="GSV274" s="4"/>
      <c r="GSW274" s="4"/>
      <c r="GSX274" s="4"/>
      <c r="GSY274" s="4"/>
      <c r="GSZ274" s="4"/>
      <c r="GTA274" s="4"/>
      <c r="GTB274" s="4"/>
      <c r="GTC274" s="4"/>
      <c r="GTD274" s="4"/>
      <c r="GTE274" s="4"/>
      <c r="GTF274" s="4"/>
      <c r="GTG274" s="4"/>
      <c r="GTH274" s="4"/>
      <c r="GTI274" s="4"/>
      <c r="GTJ274" s="4"/>
      <c r="GTK274" s="4"/>
      <c r="GTL274" s="4"/>
      <c r="GTM274" s="4"/>
      <c r="GTN274" s="4"/>
      <c r="GTO274" s="4"/>
      <c r="GTP274" s="4"/>
      <c r="GTQ274" s="4"/>
      <c r="GTR274" s="4"/>
      <c r="GTS274" s="4"/>
      <c r="GTT274" s="4"/>
      <c r="GTU274" s="4"/>
      <c r="GTV274" s="4"/>
      <c r="GTW274" s="4"/>
      <c r="GTX274" s="4"/>
      <c r="GTY274" s="4"/>
      <c r="GTZ274" s="4"/>
      <c r="GUA274" s="4"/>
      <c r="GUB274" s="4"/>
      <c r="GUC274" s="4"/>
      <c r="GUD274" s="4"/>
      <c r="GUE274" s="4"/>
      <c r="GUF274" s="4"/>
      <c r="GUG274" s="4"/>
      <c r="GUH274" s="4"/>
      <c r="GUI274" s="4"/>
      <c r="GUJ274" s="4"/>
      <c r="GUK274" s="4"/>
      <c r="GUL274" s="4"/>
      <c r="GUM274" s="4"/>
      <c r="GUN274" s="4"/>
      <c r="GUO274" s="4"/>
      <c r="GUP274" s="4"/>
      <c r="GUQ274" s="4"/>
      <c r="GUR274" s="4"/>
      <c r="GUS274" s="4"/>
      <c r="GUT274" s="4"/>
      <c r="GUU274" s="4"/>
      <c r="GUV274" s="4"/>
      <c r="GUW274" s="4"/>
      <c r="GUX274" s="4"/>
      <c r="GUY274" s="4"/>
      <c r="GUZ274" s="4"/>
      <c r="GVA274" s="4"/>
      <c r="GVB274" s="4"/>
      <c r="GVC274" s="4"/>
      <c r="GVD274" s="4"/>
      <c r="GVE274" s="4"/>
      <c r="GVF274" s="4"/>
      <c r="GVG274" s="4"/>
      <c r="GVH274" s="4"/>
      <c r="GVI274" s="4"/>
      <c r="GVJ274" s="4"/>
      <c r="GVK274" s="4"/>
      <c r="GVL274" s="4"/>
      <c r="GVM274" s="4"/>
      <c r="GVN274" s="4"/>
      <c r="GVO274" s="4"/>
      <c r="GVP274" s="4"/>
      <c r="GVQ274" s="4"/>
      <c r="GVR274" s="4"/>
      <c r="GVS274" s="4"/>
      <c r="GVT274" s="4"/>
      <c r="GVU274" s="4"/>
      <c r="GVV274" s="4"/>
      <c r="GVW274" s="4"/>
      <c r="GVX274" s="4"/>
      <c r="GVY274" s="4"/>
      <c r="GVZ274" s="4"/>
      <c r="GWA274" s="4"/>
      <c r="GWB274" s="4"/>
      <c r="GWC274" s="4"/>
      <c r="GWD274" s="4"/>
      <c r="GWE274" s="4"/>
      <c r="GWF274" s="4"/>
      <c r="GWG274" s="4"/>
      <c r="GWH274" s="4"/>
      <c r="GWI274" s="4"/>
      <c r="GWJ274" s="4"/>
      <c r="GWK274" s="4"/>
      <c r="GWL274" s="4"/>
      <c r="GWM274" s="4"/>
      <c r="GWN274" s="4"/>
      <c r="GWO274" s="4"/>
      <c r="GWP274" s="4"/>
      <c r="GWQ274" s="4"/>
      <c r="GWR274" s="4"/>
      <c r="GWS274" s="4"/>
      <c r="GWT274" s="4"/>
      <c r="GWU274" s="4"/>
      <c r="GWV274" s="4"/>
      <c r="GWW274" s="4"/>
      <c r="GWX274" s="4"/>
      <c r="GWY274" s="4"/>
      <c r="GWZ274" s="4"/>
      <c r="GXA274" s="4"/>
      <c r="GXB274" s="4"/>
      <c r="GXC274" s="4"/>
      <c r="GXD274" s="4"/>
      <c r="GXE274" s="4"/>
      <c r="GXF274" s="4"/>
      <c r="GXG274" s="4"/>
      <c r="GXH274" s="4"/>
      <c r="GXI274" s="4"/>
      <c r="GXJ274" s="4"/>
      <c r="GXK274" s="4"/>
      <c r="GXL274" s="4"/>
      <c r="GXM274" s="4"/>
      <c r="GXN274" s="4"/>
      <c r="GXO274" s="4"/>
      <c r="GXP274" s="4"/>
      <c r="GXQ274" s="4"/>
      <c r="GXR274" s="4"/>
      <c r="GXS274" s="4"/>
      <c r="GXT274" s="4"/>
      <c r="GXU274" s="4"/>
      <c r="GXV274" s="4"/>
      <c r="GXW274" s="4"/>
      <c r="GXX274" s="4"/>
      <c r="GXY274" s="4"/>
      <c r="GXZ274" s="4"/>
      <c r="GYA274" s="4"/>
      <c r="GYB274" s="4"/>
      <c r="GYC274" s="4"/>
      <c r="GYD274" s="4"/>
      <c r="GYE274" s="4"/>
      <c r="GYF274" s="4"/>
      <c r="GYG274" s="4"/>
      <c r="GYH274" s="4"/>
      <c r="GYI274" s="4"/>
      <c r="GYJ274" s="4"/>
      <c r="GYK274" s="4"/>
      <c r="GYL274" s="4"/>
      <c r="GYM274" s="4"/>
      <c r="GYN274" s="4"/>
      <c r="GYO274" s="4"/>
      <c r="GYP274" s="4"/>
      <c r="GYQ274" s="4"/>
      <c r="GYR274" s="4"/>
      <c r="GYS274" s="4"/>
      <c r="GYT274" s="4"/>
      <c r="GYU274" s="4"/>
      <c r="GYV274" s="4"/>
      <c r="GYW274" s="4"/>
      <c r="GYX274" s="4"/>
      <c r="GYY274" s="4"/>
      <c r="GYZ274" s="4"/>
      <c r="GZA274" s="4"/>
      <c r="GZB274" s="4"/>
      <c r="GZC274" s="4"/>
      <c r="GZD274" s="4"/>
      <c r="GZE274" s="4"/>
      <c r="GZF274" s="4"/>
      <c r="GZG274" s="4"/>
      <c r="GZH274" s="4"/>
      <c r="GZI274" s="4"/>
      <c r="GZJ274" s="4"/>
      <c r="GZK274" s="4"/>
      <c r="GZL274" s="4"/>
      <c r="GZM274" s="4"/>
      <c r="GZN274" s="4"/>
      <c r="GZO274" s="4"/>
      <c r="GZP274" s="4"/>
      <c r="GZQ274" s="4"/>
      <c r="GZR274" s="4"/>
      <c r="GZS274" s="4"/>
      <c r="GZT274" s="4"/>
      <c r="GZU274" s="4"/>
      <c r="GZV274" s="4"/>
      <c r="GZW274" s="4"/>
      <c r="GZX274" s="4"/>
      <c r="GZY274" s="4"/>
      <c r="GZZ274" s="4"/>
      <c r="HAA274" s="4"/>
      <c r="HAB274" s="4"/>
      <c r="HAC274" s="4"/>
      <c r="HAD274" s="4"/>
      <c r="HAE274" s="4"/>
      <c r="HAF274" s="4"/>
      <c r="HAG274" s="4"/>
      <c r="HAH274" s="4"/>
      <c r="HAI274" s="4"/>
      <c r="HAJ274" s="4"/>
      <c r="HAK274" s="4"/>
      <c r="HAL274" s="4"/>
      <c r="HAM274" s="4"/>
      <c r="HAN274" s="4"/>
      <c r="HAO274" s="4"/>
      <c r="HAP274" s="4"/>
      <c r="HAQ274" s="4"/>
      <c r="HAR274" s="4"/>
      <c r="HAS274" s="4"/>
      <c r="HAT274" s="4"/>
      <c r="HAU274" s="4"/>
      <c r="HAV274" s="4"/>
      <c r="HAW274" s="4"/>
      <c r="HAX274" s="4"/>
      <c r="HAY274" s="4"/>
      <c r="HAZ274" s="4"/>
      <c r="HBA274" s="4"/>
      <c r="HBB274" s="4"/>
      <c r="HBC274" s="4"/>
      <c r="HBD274" s="4"/>
      <c r="HBE274" s="4"/>
      <c r="HBF274" s="4"/>
      <c r="HBG274" s="4"/>
      <c r="HBH274" s="4"/>
      <c r="HBI274" s="4"/>
      <c r="HBJ274" s="4"/>
      <c r="HBK274" s="4"/>
      <c r="HBL274" s="4"/>
      <c r="HBM274" s="4"/>
      <c r="HBN274" s="4"/>
      <c r="HBO274" s="4"/>
      <c r="HBP274" s="4"/>
      <c r="HBQ274" s="4"/>
      <c r="HBR274" s="4"/>
      <c r="HBS274" s="4"/>
      <c r="HBT274" s="4"/>
      <c r="HBU274" s="4"/>
      <c r="HBV274" s="4"/>
      <c r="HBW274" s="4"/>
      <c r="HBX274" s="4"/>
      <c r="HBY274" s="4"/>
      <c r="HBZ274" s="4"/>
      <c r="HCA274" s="4"/>
      <c r="HCB274" s="4"/>
      <c r="HCC274" s="4"/>
      <c r="HCD274" s="4"/>
      <c r="HCE274" s="4"/>
      <c r="HCF274" s="4"/>
      <c r="HCG274" s="4"/>
      <c r="HCH274" s="4"/>
      <c r="HCI274" s="4"/>
      <c r="HCJ274" s="4"/>
      <c r="HCK274" s="4"/>
      <c r="HCL274" s="4"/>
      <c r="HCM274" s="4"/>
      <c r="HCN274" s="4"/>
      <c r="HCO274" s="4"/>
      <c r="HCP274" s="4"/>
      <c r="HCQ274" s="4"/>
      <c r="HCR274" s="4"/>
      <c r="HCS274" s="4"/>
      <c r="HCT274" s="4"/>
      <c r="HCU274" s="4"/>
      <c r="HCV274" s="4"/>
      <c r="HCW274" s="4"/>
      <c r="HCX274" s="4"/>
      <c r="HCY274" s="4"/>
      <c r="HCZ274" s="4"/>
      <c r="HDA274" s="4"/>
      <c r="HDB274" s="4"/>
      <c r="HDC274" s="4"/>
      <c r="HDD274" s="4"/>
      <c r="HDE274" s="4"/>
      <c r="HDF274" s="4"/>
      <c r="HDG274" s="4"/>
      <c r="HDH274" s="4"/>
      <c r="HDI274" s="4"/>
      <c r="HDJ274" s="4"/>
      <c r="HDK274" s="4"/>
      <c r="HDL274" s="4"/>
      <c r="HDM274" s="4"/>
      <c r="HDN274" s="4"/>
      <c r="HDO274" s="4"/>
      <c r="HDP274" s="4"/>
      <c r="HDQ274" s="4"/>
      <c r="HDR274" s="4"/>
      <c r="HDS274" s="4"/>
      <c r="HDT274" s="4"/>
      <c r="HDU274" s="4"/>
      <c r="HDV274" s="4"/>
      <c r="HDW274" s="4"/>
      <c r="HDX274" s="4"/>
      <c r="HDY274" s="4"/>
      <c r="HDZ274" s="4"/>
      <c r="HEA274" s="4"/>
      <c r="HEB274" s="4"/>
      <c r="HEC274" s="4"/>
      <c r="HED274" s="4"/>
      <c r="HEE274" s="4"/>
      <c r="HEF274" s="4"/>
      <c r="HEG274" s="4"/>
      <c r="HEH274" s="4"/>
      <c r="HEI274" s="4"/>
      <c r="HEJ274" s="4"/>
      <c r="HEK274" s="4"/>
      <c r="HEL274" s="4"/>
      <c r="HEM274" s="4"/>
      <c r="HEN274" s="4"/>
      <c r="HEO274" s="4"/>
      <c r="HEP274" s="4"/>
      <c r="HEQ274" s="4"/>
      <c r="HER274" s="4"/>
      <c r="HES274" s="4"/>
      <c r="HET274" s="4"/>
      <c r="HEU274" s="4"/>
      <c r="HEV274" s="4"/>
      <c r="HEW274" s="4"/>
      <c r="HEX274" s="4"/>
      <c r="HEY274" s="4"/>
      <c r="HEZ274" s="4"/>
      <c r="HFA274" s="4"/>
      <c r="HFB274" s="4"/>
      <c r="HFC274" s="4"/>
      <c r="HFD274" s="4"/>
      <c r="HFE274" s="4"/>
      <c r="HFF274" s="4"/>
      <c r="HFG274" s="4"/>
      <c r="HFH274" s="4"/>
      <c r="HFI274" s="4"/>
      <c r="HFJ274" s="4"/>
      <c r="HFK274" s="4"/>
      <c r="HFL274" s="4"/>
      <c r="HFM274" s="4"/>
      <c r="HFN274" s="4"/>
      <c r="HFO274" s="4"/>
      <c r="HFP274" s="4"/>
      <c r="HFQ274" s="4"/>
      <c r="HFR274" s="4"/>
      <c r="HFS274" s="4"/>
      <c r="HFT274" s="4"/>
      <c r="HFU274" s="4"/>
      <c r="HFV274" s="4"/>
      <c r="HFW274" s="4"/>
      <c r="HFX274" s="4"/>
      <c r="HFY274" s="4"/>
      <c r="HFZ274" s="4"/>
      <c r="HGA274" s="4"/>
      <c r="HGB274" s="4"/>
      <c r="HGC274" s="4"/>
      <c r="HGD274" s="4"/>
      <c r="HGE274" s="4"/>
      <c r="HGF274" s="4"/>
      <c r="HGG274" s="4"/>
      <c r="HGH274" s="4"/>
      <c r="HGI274" s="4"/>
      <c r="HGJ274" s="4"/>
      <c r="HGK274" s="4"/>
      <c r="HGL274" s="4"/>
      <c r="HGM274" s="4"/>
      <c r="HGN274" s="4"/>
      <c r="HGO274" s="4"/>
      <c r="HGP274" s="4"/>
      <c r="HGQ274" s="4"/>
      <c r="HGR274" s="4"/>
      <c r="HGS274" s="4"/>
      <c r="HGT274" s="4"/>
      <c r="HGU274" s="4"/>
      <c r="HGV274" s="4"/>
      <c r="HGW274" s="4"/>
      <c r="HGX274" s="4"/>
      <c r="HGY274" s="4"/>
      <c r="HGZ274" s="4"/>
      <c r="HHA274" s="4"/>
      <c r="HHB274" s="4"/>
      <c r="HHC274" s="4"/>
      <c r="HHD274" s="4"/>
      <c r="HHE274" s="4"/>
      <c r="HHF274" s="4"/>
      <c r="HHG274" s="4"/>
      <c r="HHH274" s="4"/>
      <c r="HHI274" s="4"/>
      <c r="HHJ274" s="4"/>
      <c r="HHK274" s="4"/>
      <c r="HHL274" s="4"/>
      <c r="HHM274" s="4"/>
      <c r="HHN274" s="4"/>
      <c r="HHO274" s="4"/>
      <c r="HHP274" s="4"/>
      <c r="HHQ274" s="4"/>
      <c r="HHR274" s="4"/>
      <c r="HHS274" s="4"/>
      <c r="HHT274" s="4"/>
      <c r="HHU274" s="4"/>
      <c r="HHV274" s="4"/>
      <c r="HHW274" s="4"/>
      <c r="HHX274" s="4"/>
      <c r="HHY274" s="4"/>
      <c r="HHZ274" s="4"/>
      <c r="HIA274" s="4"/>
      <c r="HIB274" s="4"/>
      <c r="HIC274" s="4"/>
      <c r="HID274" s="4"/>
      <c r="HIE274" s="4"/>
      <c r="HIF274" s="4"/>
      <c r="HIG274" s="4"/>
      <c r="HIH274" s="4"/>
      <c r="HII274" s="4"/>
      <c r="HIJ274" s="4"/>
      <c r="HIK274" s="4"/>
      <c r="HIL274" s="4"/>
      <c r="HIM274" s="4"/>
      <c r="HIN274" s="4"/>
      <c r="HIO274" s="4"/>
      <c r="HIP274" s="4"/>
      <c r="HIQ274" s="4"/>
      <c r="HIR274" s="4"/>
      <c r="HIS274" s="4"/>
      <c r="HIT274" s="4"/>
      <c r="HIU274" s="4"/>
      <c r="HIV274" s="4"/>
      <c r="HIW274" s="4"/>
      <c r="HIX274" s="4"/>
      <c r="HIY274" s="4"/>
      <c r="HIZ274" s="4"/>
      <c r="HJA274" s="4"/>
      <c r="HJB274" s="4"/>
      <c r="HJC274" s="4"/>
      <c r="HJD274" s="4"/>
      <c r="HJE274" s="4"/>
      <c r="HJF274" s="4"/>
      <c r="HJG274" s="4"/>
      <c r="HJH274" s="4"/>
      <c r="HJI274" s="4"/>
      <c r="HJJ274" s="4"/>
      <c r="HJK274" s="4"/>
      <c r="HJL274" s="4"/>
      <c r="HJM274" s="4"/>
      <c r="HJN274" s="4"/>
      <c r="HJO274" s="4"/>
      <c r="HJP274" s="4"/>
      <c r="HJQ274" s="4"/>
      <c r="HJR274" s="4"/>
      <c r="HJS274" s="4"/>
      <c r="HJT274" s="4"/>
      <c r="HJU274" s="4"/>
      <c r="HJV274" s="4"/>
      <c r="HJW274" s="4"/>
      <c r="HJX274" s="4"/>
      <c r="HJY274" s="4"/>
      <c r="HJZ274" s="4"/>
      <c r="HKA274" s="4"/>
      <c r="HKB274" s="4"/>
      <c r="HKC274" s="4"/>
      <c r="HKD274" s="4"/>
      <c r="HKE274" s="4"/>
      <c r="HKF274" s="4"/>
      <c r="HKG274" s="4"/>
      <c r="HKH274" s="4"/>
      <c r="HKI274" s="4"/>
      <c r="HKJ274" s="4"/>
      <c r="HKK274" s="4"/>
      <c r="HKL274" s="4"/>
      <c r="HKM274" s="4"/>
      <c r="HKN274" s="4"/>
      <c r="HKO274" s="4"/>
      <c r="HKP274" s="4"/>
      <c r="HKQ274" s="4"/>
      <c r="HKR274" s="4"/>
      <c r="HKS274" s="4"/>
      <c r="HKT274" s="4"/>
      <c r="HKU274" s="4"/>
      <c r="HKV274" s="4"/>
      <c r="HKW274" s="4"/>
      <c r="HKX274" s="4"/>
      <c r="HKY274" s="4"/>
      <c r="HKZ274" s="4"/>
      <c r="HLA274" s="4"/>
      <c r="HLB274" s="4"/>
      <c r="HLC274" s="4"/>
      <c r="HLD274" s="4"/>
      <c r="HLE274" s="4"/>
      <c r="HLF274" s="4"/>
      <c r="HLG274" s="4"/>
      <c r="HLH274" s="4"/>
      <c r="HLI274" s="4"/>
      <c r="HLJ274" s="4"/>
      <c r="HLK274" s="4"/>
      <c r="HLL274" s="4"/>
      <c r="HLM274" s="4"/>
      <c r="HLN274" s="4"/>
      <c r="HLO274" s="4"/>
      <c r="HLP274" s="4"/>
      <c r="HLQ274" s="4"/>
      <c r="HLR274" s="4"/>
      <c r="HLS274" s="4"/>
      <c r="HLT274" s="4"/>
      <c r="HLU274" s="4"/>
      <c r="HLV274" s="4"/>
      <c r="HLW274" s="4"/>
      <c r="HLX274" s="4"/>
      <c r="HLY274" s="4"/>
      <c r="HLZ274" s="4"/>
      <c r="HMA274" s="4"/>
      <c r="HMB274" s="4"/>
      <c r="HMC274" s="4"/>
      <c r="HMD274" s="4"/>
      <c r="HME274" s="4"/>
      <c r="HMF274" s="4"/>
      <c r="HMG274" s="4"/>
      <c r="HMH274" s="4"/>
      <c r="HMI274" s="4"/>
      <c r="HMJ274" s="4"/>
      <c r="HMK274" s="4"/>
      <c r="HML274" s="4"/>
      <c r="HMM274" s="4"/>
      <c r="HMN274" s="4"/>
      <c r="HMO274" s="4"/>
      <c r="HMP274" s="4"/>
      <c r="HMQ274" s="4"/>
      <c r="HMR274" s="4"/>
      <c r="HMS274" s="4"/>
      <c r="HMT274" s="4"/>
      <c r="HMU274" s="4"/>
      <c r="HMV274" s="4"/>
      <c r="HMW274" s="4"/>
      <c r="HMX274" s="4"/>
      <c r="HMY274" s="4"/>
      <c r="HMZ274" s="4"/>
      <c r="HNA274" s="4"/>
      <c r="HNB274" s="4"/>
      <c r="HNC274" s="4"/>
      <c r="HND274" s="4"/>
      <c r="HNE274" s="4"/>
      <c r="HNF274" s="4"/>
      <c r="HNG274" s="4"/>
      <c r="HNH274" s="4"/>
      <c r="HNI274" s="4"/>
      <c r="HNJ274" s="4"/>
      <c r="HNK274" s="4"/>
      <c r="HNL274" s="4"/>
      <c r="HNM274" s="4"/>
      <c r="HNN274" s="4"/>
      <c r="HNO274" s="4"/>
      <c r="HNP274" s="4"/>
      <c r="HNQ274" s="4"/>
      <c r="HNR274" s="4"/>
      <c r="HNS274" s="4"/>
      <c r="HNT274" s="4"/>
      <c r="HNU274" s="4"/>
      <c r="HNV274" s="4"/>
      <c r="HNW274" s="4"/>
      <c r="HNX274" s="4"/>
      <c r="HNY274" s="4"/>
      <c r="HNZ274" s="4"/>
      <c r="HOA274" s="4"/>
      <c r="HOB274" s="4"/>
      <c r="HOC274" s="4"/>
      <c r="HOD274" s="4"/>
      <c r="HOE274" s="4"/>
      <c r="HOF274" s="4"/>
      <c r="HOG274" s="4"/>
      <c r="HOH274" s="4"/>
      <c r="HOI274" s="4"/>
      <c r="HOJ274" s="4"/>
      <c r="HOK274" s="4"/>
      <c r="HOL274" s="4"/>
      <c r="HOM274" s="4"/>
      <c r="HON274" s="4"/>
      <c r="HOO274" s="4"/>
      <c r="HOP274" s="4"/>
      <c r="HOQ274" s="4"/>
      <c r="HOR274" s="4"/>
      <c r="HOS274" s="4"/>
      <c r="HOT274" s="4"/>
      <c r="HOU274" s="4"/>
      <c r="HOV274" s="4"/>
      <c r="HOW274" s="4"/>
      <c r="HOX274" s="4"/>
      <c r="HOY274" s="4"/>
      <c r="HOZ274" s="4"/>
      <c r="HPA274" s="4"/>
      <c r="HPB274" s="4"/>
      <c r="HPC274" s="4"/>
      <c r="HPD274" s="4"/>
      <c r="HPE274" s="4"/>
      <c r="HPF274" s="4"/>
      <c r="HPG274" s="4"/>
      <c r="HPH274" s="4"/>
      <c r="HPI274" s="4"/>
      <c r="HPJ274" s="4"/>
      <c r="HPK274" s="4"/>
      <c r="HPL274" s="4"/>
      <c r="HPM274" s="4"/>
      <c r="HPN274" s="4"/>
      <c r="HPO274" s="4"/>
      <c r="HPP274" s="4"/>
      <c r="HPQ274" s="4"/>
      <c r="HPR274" s="4"/>
      <c r="HPS274" s="4"/>
      <c r="HPT274" s="4"/>
      <c r="HPU274" s="4"/>
      <c r="HPV274" s="4"/>
      <c r="HPW274" s="4"/>
      <c r="HPX274" s="4"/>
      <c r="HPY274" s="4"/>
      <c r="HPZ274" s="4"/>
      <c r="HQA274" s="4"/>
      <c r="HQB274" s="4"/>
      <c r="HQC274" s="4"/>
      <c r="HQD274" s="4"/>
      <c r="HQE274" s="4"/>
      <c r="HQF274" s="4"/>
      <c r="HQG274" s="4"/>
      <c r="HQH274" s="4"/>
      <c r="HQI274" s="4"/>
      <c r="HQJ274" s="4"/>
      <c r="HQK274" s="4"/>
      <c r="HQL274" s="4"/>
      <c r="HQM274" s="4"/>
      <c r="HQN274" s="4"/>
      <c r="HQO274" s="4"/>
      <c r="HQP274" s="4"/>
      <c r="HQQ274" s="4"/>
      <c r="HQR274" s="4"/>
      <c r="HQS274" s="4"/>
      <c r="HQT274" s="4"/>
      <c r="HQU274" s="4"/>
      <c r="HQV274" s="4"/>
      <c r="HQW274" s="4"/>
      <c r="HQX274" s="4"/>
      <c r="HQY274" s="4"/>
      <c r="HQZ274" s="4"/>
      <c r="HRA274" s="4"/>
      <c r="HRB274" s="4"/>
      <c r="HRC274" s="4"/>
      <c r="HRD274" s="4"/>
      <c r="HRE274" s="4"/>
      <c r="HRF274" s="4"/>
      <c r="HRG274" s="4"/>
      <c r="HRH274" s="4"/>
      <c r="HRI274" s="4"/>
      <c r="HRJ274" s="4"/>
      <c r="HRK274" s="4"/>
      <c r="HRL274" s="4"/>
      <c r="HRM274" s="4"/>
      <c r="HRN274" s="4"/>
      <c r="HRO274" s="4"/>
      <c r="HRP274" s="4"/>
      <c r="HRQ274" s="4"/>
      <c r="HRR274" s="4"/>
      <c r="HRS274" s="4"/>
      <c r="HRT274" s="4"/>
      <c r="HRU274" s="4"/>
      <c r="HRV274" s="4"/>
      <c r="HRW274" s="4"/>
      <c r="HRX274" s="4"/>
      <c r="HRY274" s="4"/>
      <c r="HRZ274" s="4"/>
      <c r="HSA274" s="4"/>
      <c r="HSB274" s="4"/>
      <c r="HSC274" s="4"/>
      <c r="HSD274" s="4"/>
      <c r="HSE274" s="4"/>
      <c r="HSF274" s="4"/>
      <c r="HSG274" s="4"/>
      <c r="HSH274" s="4"/>
      <c r="HSI274" s="4"/>
      <c r="HSJ274" s="4"/>
      <c r="HSK274" s="4"/>
      <c r="HSL274" s="4"/>
      <c r="HSM274" s="4"/>
      <c r="HSN274" s="4"/>
      <c r="HSO274" s="4"/>
      <c r="HSP274" s="4"/>
      <c r="HSQ274" s="4"/>
      <c r="HSR274" s="4"/>
      <c r="HSS274" s="4"/>
      <c r="HST274" s="4"/>
      <c r="HSU274" s="4"/>
      <c r="HSV274" s="4"/>
      <c r="HSW274" s="4"/>
      <c r="HSX274" s="4"/>
      <c r="HSY274" s="4"/>
      <c r="HSZ274" s="4"/>
      <c r="HTA274" s="4"/>
      <c r="HTB274" s="4"/>
      <c r="HTC274" s="4"/>
      <c r="HTD274" s="4"/>
      <c r="HTE274" s="4"/>
      <c r="HTF274" s="4"/>
      <c r="HTG274" s="4"/>
      <c r="HTH274" s="4"/>
      <c r="HTI274" s="4"/>
      <c r="HTJ274" s="4"/>
      <c r="HTK274" s="4"/>
      <c r="HTL274" s="4"/>
      <c r="HTM274" s="4"/>
      <c r="HTN274" s="4"/>
      <c r="HTO274" s="4"/>
      <c r="HTP274" s="4"/>
      <c r="HTQ274" s="4"/>
      <c r="HTR274" s="4"/>
      <c r="HTS274" s="4"/>
      <c r="HTT274" s="4"/>
      <c r="HTU274" s="4"/>
      <c r="HTV274" s="4"/>
      <c r="HTW274" s="4"/>
      <c r="HTX274" s="4"/>
      <c r="HTY274" s="4"/>
      <c r="HTZ274" s="4"/>
      <c r="HUA274" s="4"/>
      <c r="HUB274" s="4"/>
      <c r="HUC274" s="4"/>
      <c r="HUD274" s="4"/>
      <c r="HUE274" s="4"/>
      <c r="HUF274" s="4"/>
      <c r="HUG274" s="4"/>
      <c r="HUH274" s="4"/>
      <c r="HUI274" s="4"/>
      <c r="HUJ274" s="4"/>
      <c r="HUK274" s="4"/>
      <c r="HUL274" s="4"/>
      <c r="HUM274" s="4"/>
      <c r="HUN274" s="4"/>
      <c r="HUO274" s="4"/>
      <c r="HUP274" s="4"/>
      <c r="HUQ274" s="4"/>
      <c r="HUR274" s="4"/>
      <c r="HUS274" s="4"/>
      <c r="HUT274" s="4"/>
      <c r="HUU274" s="4"/>
      <c r="HUV274" s="4"/>
      <c r="HUW274" s="4"/>
      <c r="HUX274" s="4"/>
      <c r="HUY274" s="4"/>
      <c r="HUZ274" s="4"/>
      <c r="HVA274" s="4"/>
      <c r="HVB274" s="4"/>
      <c r="HVC274" s="4"/>
      <c r="HVD274" s="4"/>
      <c r="HVE274" s="4"/>
      <c r="HVF274" s="4"/>
      <c r="HVG274" s="4"/>
      <c r="HVH274" s="4"/>
      <c r="HVI274" s="4"/>
      <c r="HVJ274" s="4"/>
      <c r="HVK274" s="4"/>
      <c r="HVL274" s="4"/>
      <c r="HVM274" s="4"/>
      <c r="HVN274" s="4"/>
      <c r="HVO274" s="4"/>
      <c r="HVP274" s="4"/>
      <c r="HVQ274" s="4"/>
      <c r="HVR274" s="4"/>
      <c r="HVS274" s="4"/>
      <c r="HVT274" s="4"/>
      <c r="HVU274" s="4"/>
      <c r="HVV274" s="4"/>
      <c r="HVW274" s="4"/>
      <c r="HVX274" s="4"/>
      <c r="HVY274" s="4"/>
      <c r="HVZ274" s="4"/>
      <c r="HWA274" s="4"/>
      <c r="HWB274" s="4"/>
      <c r="HWC274" s="4"/>
      <c r="HWD274" s="4"/>
      <c r="HWE274" s="4"/>
      <c r="HWF274" s="4"/>
      <c r="HWG274" s="4"/>
      <c r="HWH274" s="4"/>
      <c r="HWI274" s="4"/>
      <c r="HWJ274" s="4"/>
      <c r="HWK274" s="4"/>
      <c r="HWL274" s="4"/>
      <c r="HWM274" s="4"/>
      <c r="HWN274" s="4"/>
      <c r="HWO274" s="4"/>
      <c r="HWP274" s="4"/>
      <c r="HWQ274" s="4"/>
      <c r="HWR274" s="4"/>
      <c r="HWS274" s="4"/>
      <c r="HWT274" s="4"/>
      <c r="HWU274" s="4"/>
      <c r="HWV274" s="4"/>
      <c r="HWW274" s="4"/>
      <c r="HWX274" s="4"/>
      <c r="HWY274" s="4"/>
      <c r="HWZ274" s="4"/>
      <c r="HXA274" s="4"/>
      <c r="HXB274" s="4"/>
      <c r="HXC274" s="4"/>
      <c r="HXD274" s="4"/>
      <c r="HXE274" s="4"/>
      <c r="HXF274" s="4"/>
      <c r="HXG274" s="4"/>
      <c r="HXH274" s="4"/>
      <c r="HXI274" s="4"/>
      <c r="HXJ274" s="4"/>
      <c r="HXK274" s="4"/>
      <c r="HXL274" s="4"/>
      <c r="HXM274" s="4"/>
      <c r="HXN274" s="4"/>
      <c r="HXO274" s="4"/>
      <c r="HXP274" s="4"/>
      <c r="HXQ274" s="4"/>
      <c r="HXR274" s="4"/>
      <c r="HXS274" s="4"/>
      <c r="HXT274" s="4"/>
      <c r="HXU274" s="4"/>
      <c r="HXV274" s="4"/>
      <c r="HXW274" s="4"/>
      <c r="HXX274" s="4"/>
      <c r="HXY274" s="4"/>
      <c r="HXZ274" s="4"/>
      <c r="HYA274" s="4"/>
      <c r="HYB274" s="4"/>
      <c r="HYC274" s="4"/>
      <c r="HYD274" s="4"/>
      <c r="HYE274" s="4"/>
      <c r="HYF274" s="4"/>
      <c r="HYG274" s="4"/>
      <c r="HYH274" s="4"/>
      <c r="HYI274" s="4"/>
      <c r="HYJ274" s="4"/>
      <c r="HYK274" s="4"/>
      <c r="HYL274" s="4"/>
      <c r="HYM274" s="4"/>
      <c r="HYN274" s="4"/>
      <c r="HYO274" s="4"/>
      <c r="HYP274" s="4"/>
      <c r="HYQ274" s="4"/>
      <c r="HYR274" s="4"/>
      <c r="HYS274" s="4"/>
      <c r="HYT274" s="4"/>
      <c r="HYU274" s="4"/>
      <c r="HYV274" s="4"/>
      <c r="HYW274" s="4"/>
      <c r="HYX274" s="4"/>
      <c r="HYY274" s="4"/>
      <c r="HYZ274" s="4"/>
      <c r="HZA274" s="4"/>
      <c r="HZB274" s="4"/>
      <c r="HZC274" s="4"/>
      <c r="HZD274" s="4"/>
      <c r="HZE274" s="4"/>
      <c r="HZF274" s="4"/>
      <c r="HZG274" s="4"/>
      <c r="HZH274" s="4"/>
      <c r="HZI274" s="4"/>
      <c r="HZJ274" s="4"/>
      <c r="HZK274" s="4"/>
      <c r="HZL274" s="4"/>
      <c r="HZM274" s="4"/>
      <c r="HZN274" s="4"/>
      <c r="HZO274" s="4"/>
      <c r="HZP274" s="4"/>
      <c r="HZQ274" s="4"/>
      <c r="HZR274" s="4"/>
      <c r="HZS274" s="4"/>
      <c r="HZT274" s="4"/>
      <c r="HZU274" s="4"/>
      <c r="HZV274" s="4"/>
      <c r="HZW274" s="4"/>
      <c r="HZX274" s="4"/>
      <c r="HZY274" s="4"/>
      <c r="HZZ274" s="4"/>
      <c r="IAA274" s="4"/>
      <c r="IAB274" s="4"/>
      <c r="IAC274" s="4"/>
      <c r="IAD274" s="4"/>
      <c r="IAE274" s="4"/>
      <c r="IAF274" s="4"/>
      <c r="IAG274" s="4"/>
      <c r="IAH274" s="4"/>
      <c r="IAI274" s="4"/>
      <c r="IAJ274" s="4"/>
      <c r="IAK274" s="4"/>
      <c r="IAL274" s="4"/>
      <c r="IAM274" s="4"/>
      <c r="IAN274" s="4"/>
      <c r="IAO274" s="4"/>
      <c r="IAP274" s="4"/>
      <c r="IAQ274" s="4"/>
      <c r="IAR274" s="4"/>
      <c r="IAS274" s="4"/>
      <c r="IAT274" s="4"/>
      <c r="IAU274" s="4"/>
      <c r="IAV274" s="4"/>
      <c r="IAW274" s="4"/>
      <c r="IAX274" s="4"/>
      <c r="IAY274" s="4"/>
      <c r="IAZ274" s="4"/>
      <c r="IBA274" s="4"/>
      <c r="IBB274" s="4"/>
      <c r="IBC274" s="4"/>
      <c r="IBD274" s="4"/>
      <c r="IBE274" s="4"/>
      <c r="IBF274" s="4"/>
      <c r="IBG274" s="4"/>
      <c r="IBH274" s="4"/>
      <c r="IBI274" s="4"/>
      <c r="IBJ274" s="4"/>
      <c r="IBK274" s="4"/>
      <c r="IBL274" s="4"/>
      <c r="IBM274" s="4"/>
      <c r="IBN274" s="4"/>
      <c r="IBO274" s="4"/>
      <c r="IBP274" s="4"/>
      <c r="IBQ274" s="4"/>
      <c r="IBR274" s="4"/>
      <c r="IBS274" s="4"/>
      <c r="IBT274" s="4"/>
      <c r="IBU274" s="4"/>
      <c r="IBV274" s="4"/>
      <c r="IBW274" s="4"/>
      <c r="IBX274" s="4"/>
      <c r="IBY274" s="4"/>
      <c r="IBZ274" s="4"/>
      <c r="ICA274" s="4"/>
      <c r="ICB274" s="4"/>
      <c r="ICC274" s="4"/>
      <c r="ICD274" s="4"/>
      <c r="ICE274" s="4"/>
      <c r="ICF274" s="4"/>
      <c r="ICG274" s="4"/>
      <c r="ICH274" s="4"/>
      <c r="ICI274" s="4"/>
      <c r="ICJ274" s="4"/>
      <c r="ICK274" s="4"/>
      <c r="ICL274" s="4"/>
      <c r="ICM274" s="4"/>
      <c r="ICN274" s="4"/>
      <c r="ICO274" s="4"/>
      <c r="ICP274" s="4"/>
      <c r="ICQ274" s="4"/>
      <c r="ICR274" s="4"/>
      <c r="ICS274" s="4"/>
      <c r="ICT274" s="4"/>
      <c r="ICU274" s="4"/>
      <c r="ICV274" s="4"/>
      <c r="ICW274" s="4"/>
      <c r="ICX274" s="4"/>
      <c r="ICY274" s="4"/>
      <c r="ICZ274" s="4"/>
      <c r="IDA274" s="4"/>
      <c r="IDB274" s="4"/>
      <c r="IDC274" s="4"/>
      <c r="IDD274" s="4"/>
      <c r="IDE274" s="4"/>
      <c r="IDF274" s="4"/>
      <c r="IDG274" s="4"/>
      <c r="IDH274" s="4"/>
      <c r="IDI274" s="4"/>
      <c r="IDJ274" s="4"/>
      <c r="IDK274" s="4"/>
      <c r="IDL274" s="4"/>
      <c r="IDM274" s="4"/>
      <c r="IDN274" s="4"/>
      <c r="IDO274" s="4"/>
      <c r="IDP274" s="4"/>
      <c r="IDQ274" s="4"/>
      <c r="IDR274" s="4"/>
      <c r="IDS274" s="4"/>
      <c r="IDT274" s="4"/>
      <c r="IDU274" s="4"/>
      <c r="IDV274" s="4"/>
      <c r="IDW274" s="4"/>
      <c r="IDX274" s="4"/>
      <c r="IDY274" s="4"/>
      <c r="IDZ274" s="4"/>
      <c r="IEA274" s="4"/>
      <c r="IEB274" s="4"/>
      <c r="IEC274" s="4"/>
      <c r="IED274" s="4"/>
      <c r="IEE274" s="4"/>
      <c r="IEF274" s="4"/>
      <c r="IEG274" s="4"/>
      <c r="IEH274" s="4"/>
      <c r="IEI274" s="4"/>
      <c r="IEJ274" s="4"/>
      <c r="IEK274" s="4"/>
      <c r="IEL274" s="4"/>
      <c r="IEM274" s="4"/>
      <c r="IEN274" s="4"/>
      <c r="IEO274" s="4"/>
      <c r="IEP274" s="4"/>
      <c r="IEQ274" s="4"/>
      <c r="IER274" s="4"/>
      <c r="IES274" s="4"/>
      <c r="IET274" s="4"/>
      <c r="IEU274" s="4"/>
      <c r="IEV274" s="4"/>
      <c r="IEW274" s="4"/>
      <c r="IEX274" s="4"/>
      <c r="IEY274" s="4"/>
      <c r="IEZ274" s="4"/>
      <c r="IFA274" s="4"/>
      <c r="IFB274" s="4"/>
      <c r="IFC274" s="4"/>
      <c r="IFD274" s="4"/>
      <c r="IFE274" s="4"/>
      <c r="IFF274" s="4"/>
      <c r="IFG274" s="4"/>
      <c r="IFH274" s="4"/>
      <c r="IFI274" s="4"/>
      <c r="IFJ274" s="4"/>
      <c r="IFK274" s="4"/>
      <c r="IFL274" s="4"/>
      <c r="IFM274" s="4"/>
      <c r="IFN274" s="4"/>
      <c r="IFO274" s="4"/>
      <c r="IFP274" s="4"/>
      <c r="IFQ274" s="4"/>
      <c r="IFR274" s="4"/>
      <c r="IFS274" s="4"/>
      <c r="IFT274" s="4"/>
      <c r="IFU274" s="4"/>
      <c r="IFV274" s="4"/>
      <c r="IFW274" s="4"/>
      <c r="IFX274" s="4"/>
      <c r="IFY274" s="4"/>
      <c r="IFZ274" s="4"/>
      <c r="IGA274" s="4"/>
      <c r="IGB274" s="4"/>
      <c r="IGC274" s="4"/>
      <c r="IGD274" s="4"/>
      <c r="IGE274" s="4"/>
      <c r="IGF274" s="4"/>
      <c r="IGG274" s="4"/>
      <c r="IGH274" s="4"/>
      <c r="IGI274" s="4"/>
      <c r="IGJ274" s="4"/>
      <c r="IGK274" s="4"/>
      <c r="IGL274" s="4"/>
      <c r="IGM274" s="4"/>
      <c r="IGN274" s="4"/>
      <c r="IGO274" s="4"/>
      <c r="IGP274" s="4"/>
      <c r="IGQ274" s="4"/>
      <c r="IGR274" s="4"/>
      <c r="IGS274" s="4"/>
      <c r="IGT274" s="4"/>
      <c r="IGU274" s="4"/>
      <c r="IGV274" s="4"/>
      <c r="IGW274" s="4"/>
      <c r="IGX274" s="4"/>
      <c r="IGY274" s="4"/>
      <c r="IGZ274" s="4"/>
      <c r="IHA274" s="4"/>
      <c r="IHB274" s="4"/>
      <c r="IHC274" s="4"/>
      <c r="IHD274" s="4"/>
      <c r="IHE274" s="4"/>
      <c r="IHF274" s="4"/>
      <c r="IHG274" s="4"/>
      <c r="IHH274" s="4"/>
      <c r="IHI274" s="4"/>
      <c r="IHJ274" s="4"/>
      <c r="IHK274" s="4"/>
      <c r="IHL274" s="4"/>
      <c r="IHM274" s="4"/>
      <c r="IHN274" s="4"/>
      <c r="IHO274" s="4"/>
      <c r="IHP274" s="4"/>
      <c r="IHQ274" s="4"/>
      <c r="IHR274" s="4"/>
      <c r="IHS274" s="4"/>
      <c r="IHT274" s="4"/>
      <c r="IHU274" s="4"/>
      <c r="IHV274" s="4"/>
      <c r="IHW274" s="4"/>
      <c r="IHX274" s="4"/>
      <c r="IHY274" s="4"/>
      <c r="IHZ274" s="4"/>
      <c r="IIA274" s="4"/>
      <c r="IIB274" s="4"/>
      <c r="IIC274" s="4"/>
      <c r="IID274" s="4"/>
      <c r="IIE274" s="4"/>
      <c r="IIF274" s="4"/>
      <c r="IIG274" s="4"/>
      <c r="IIH274" s="4"/>
      <c r="III274" s="4"/>
      <c r="IIJ274" s="4"/>
      <c r="IIK274" s="4"/>
      <c r="IIL274" s="4"/>
      <c r="IIM274" s="4"/>
      <c r="IIN274" s="4"/>
      <c r="IIO274" s="4"/>
      <c r="IIP274" s="4"/>
      <c r="IIQ274" s="4"/>
      <c r="IIR274" s="4"/>
      <c r="IIS274" s="4"/>
      <c r="IIT274" s="4"/>
      <c r="IIU274" s="4"/>
      <c r="IIV274" s="4"/>
      <c r="IIW274" s="4"/>
      <c r="IIX274" s="4"/>
      <c r="IIY274" s="4"/>
      <c r="IIZ274" s="4"/>
      <c r="IJA274" s="4"/>
      <c r="IJB274" s="4"/>
      <c r="IJC274" s="4"/>
      <c r="IJD274" s="4"/>
      <c r="IJE274" s="4"/>
      <c r="IJF274" s="4"/>
      <c r="IJG274" s="4"/>
      <c r="IJH274" s="4"/>
      <c r="IJI274" s="4"/>
      <c r="IJJ274" s="4"/>
      <c r="IJK274" s="4"/>
      <c r="IJL274" s="4"/>
      <c r="IJM274" s="4"/>
      <c r="IJN274" s="4"/>
      <c r="IJO274" s="4"/>
      <c r="IJP274" s="4"/>
      <c r="IJQ274" s="4"/>
      <c r="IJR274" s="4"/>
      <c r="IJS274" s="4"/>
      <c r="IJT274" s="4"/>
      <c r="IJU274" s="4"/>
      <c r="IJV274" s="4"/>
      <c r="IJW274" s="4"/>
      <c r="IJX274" s="4"/>
      <c r="IJY274" s="4"/>
      <c r="IJZ274" s="4"/>
      <c r="IKA274" s="4"/>
      <c r="IKB274" s="4"/>
      <c r="IKC274" s="4"/>
      <c r="IKD274" s="4"/>
      <c r="IKE274" s="4"/>
      <c r="IKF274" s="4"/>
      <c r="IKG274" s="4"/>
      <c r="IKH274" s="4"/>
      <c r="IKI274" s="4"/>
      <c r="IKJ274" s="4"/>
      <c r="IKK274" s="4"/>
      <c r="IKL274" s="4"/>
      <c r="IKM274" s="4"/>
      <c r="IKN274" s="4"/>
      <c r="IKO274" s="4"/>
      <c r="IKP274" s="4"/>
      <c r="IKQ274" s="4"/>
      <c r="IKR274" s="4"/>
      <c r="IKS274" s="4"/>
      <c r="IKT274" s="4"/>
      <c r="IKU274" s="4"/>
      <c r="IKV274" s="4"/>
      <c r="IKW274" s="4"/>
      <c r="IKX274" s="4"/>
      <c r="IKY274" s="4"/>
      <c r="IKZ274" s="4"/>
      <c r="ILA274" s="4"/>
      <c r="ILB274" s="4"/>
      <c r="ILC274" s="4"/>
      <c r="ILD274" s="4"/>
      <c r="ILE274" s="4"/>
      <c r="ILF274" s="4"/>
      <c r="ILG274" s="4"/>
      <c r="ILH274" s="4"/>
      <c r="ILI274" s="4"/>
      <c r="ILJ274" s="4"/>
      <c r="ILK274" s="4"/>
      <c r="ILL274" s="4"/>
      <c r="ILM274" s="4"/>
      <c r="ILN274" s="4"/>
      <c r="ILO274" s="4"/>
      <c r="ILP274" s="4"/>
      <c r="ILQ274" s="4"/>
      <c r="ILR274" s="4"/>
      <c r="ILS274" s="4"/>
      <c r="ILT274" s="4"/>
      <c r="ILU274" s="4"/>
      <c r="ILV274" s="4"/>
      <c r="ILW274" s="4"/>
      <c r="ILX274" s="4"/>
      <c r="ILY274" s="4"/>
      <c r="ILZ274" s="4"/>
      <c r="IMA274" s="4"/>
      <c r="IMB274" s="4"/>
      <c r="IMC274" s="4"/>
      <c r="IMD274" s="4"/>
      <c r="IME274" s="4"/>
      <c r="IMF274" s="4"/>
      <c r="IMG274" s="4"/>
      <c r="IMH274" s="4"/>
      <c r="IMI274" s="4"/>
      <c r="IMJ274" s="4"/>
      <c r="IMK274" s="4"/>
      <c r="IML274" s="4"/>
      <c r="IMM274" s="4"/>
      <c r="IMN274" s="4"/>
      <c r="IMO274" s="4"/>
      <c r="IMP274" s="4"/>
      <c r="IMQ274" s="4"/>
      <c r="IMR274" s="4"/>
      <c r="IMS274" s="4"/>
      <c r="IMT274" s="4"/>
      <c r="IMU274" s="4"/>
      <c r="IMV274" s="4"/>
      <c r="IMW274" s="4"/>
      <c r="IMX274" s="4"/>
      <c r="IMY274" s="4"/>
      <c r="IMZ274" s="4"/>
      <c r="INA274" s="4"/>
      <c r="INB274" s="4"/>
      <c r="INC274" s="4"/>
      <c r="IND274" s="4"/>
      <c r="INE274" s="4"/>
      <c r="INF274" s="4"/>
      <c r="ING274" s="4"/>
      <c r="INH274" s="4"/>
      <c r="INI274" s="4"/>
      <c r="INJ274" s="4"/>
      <c r="INK274" s="4"/>
      <c r="INL274" s="4"/>
      <c r="INM274" s="4"/>
      <c r="INN274" s="4"/>
      <c r="INO274" s="4"/>
      <c r="INP274" s="4"/>
      <c r="INQ274" s="4"/>
      <c r="INR274" s="4"/>
      <c r="INS274" s="4"/>
      <c r="INT274" s="4"/>
      <c r="INU274" s="4"/>
      <c r="INV274" s="4"/>
      <c r="INW274" s="4"/>
      <c r="INX274" s="4"/>
      <c r="INY274" s="4"/>
      <c r="INZ274" s="4"/>
      <c r="IOA274" s="4"/>
      <c r="IOB274" s="4"/>
      <c r="IOC274" s="4"/>
      <c r="IOD274" s="4"/>
      <c r="IOE274" s="4"/>
      <c r="IOF274" s="4"/>
      <c r="IOG274" s="4"/>
      <c r="IOH274" s="4"/>
      <c r="IOI274" s="4"/>
      <c r="IOJ274" s="4"/>
      <c r="IOK274" s="4"/>
      <c r="IOL274" s="4"/>
      <c r="IOM274" s="4"/>
      <c r="ION274" s="4"/>
      <c r="IOO274" s="4"/>
      <c r="IOP274" s="4"/>
      <c r="IOQ274" s="4"/>
      <c r="IOR274" s="4"/>
      <c r="IOS274" s="4"/>
      <c r="IOT274" s="4"/>
      <c r="IOU274" s="4"/>
      <c r="IOV274" s="4"/>
      <c r="IOW274" s="4"/>
      <c r="IOX274" s="4"/>
      <c r="IOY274" s="4"/>
      <c r="IOZ274" s="4"/>
      <c r="IPA274" s="4"/>
      <c r="IPB274" s="4"/>
      <c r="IPC274" s="4"/>
      <c r="IPD274" s="4"/>
      <c r="IPE274" s="4"/>
      <c r="IPF274" s="4"/>
      <c r="IPG274" s="4"/>
      <c r="IPH274" s="4"/>
      <c r="IPI274" s="4"/>
      <c r="IPJ274" s="4"/>
      <c r="IPK274" s="4"/>
      <c r="IPL274" s="4"/>
      <c r="IPM274" s="4"/>
      <c r="IPN274" s="4"/>
      <c r="IPO274" s="4"/>
      <c r="IPP274" s="4"/>
      <c r="IPQ274" s="4"/>
      <c r="IPR274" s="4"/>
      <c r="IPS274" s="4"/>
      <c r="IPT274" s="4"/>
      <c r="IPU274" s="4"/>
      <c r="IPV274" s="4"/>
      <c r="IPW274" s="4"/>
      <c r="IPX274" s="4"/>
      <c r="IPY274" s="4"/>
      <c r="IPZ274" s="4"/>
      <c r="IQA274" s="4"/>
      <c r="IQB274" s="4"/>
      <c r="IQC274" s="4"/>
      <c r="IQD274" s="4"/>
      <c r="IQE274" s="4"/>
      <c r="IQF274" s="4"/>
      <c r="IQG274" s="4"/>
      <c r="IQH274" s="4"/>
      <c r="IQI274" s="4"/>
      <c r="IQJ274" s="4"/>
      <c r="IQK274" s="4"/>
      <c r="IQL274" s="4"/>
      <c r="IQM274" s="4"/>
      <c r="IQN274" s="4"/>
      <c r="IQO274" s="4"/>
      <c r="IQP274" s="4"/>
      <c r="IQQ274" s="4"/>
      <c r="IQR274" s="4"/>
      <c r="IQS274" s="4"/>
      <c r="IQT274" s="4"/>
      <c r="IQU274" s="4"/>
      <c r="IQV274" s="4"/>
      <c r="IQW274" s="4"/>
      <c r="IQX274" s="4"/>
      <c r="IQY274" s="4"/>
      <c r="IQZ274" s="4"/>
      <c r="IRA274" s="4"/>
      <c r="IRB274" s="4"/>
      <c r="IRC274" s="4"/>
      <c r="IRD274" s="4"/>
      <c r="IRE274" s="4"/>
      <c r="IRF274" s="4"/>
      <c r="IRG274" s="4"/>
      <c r="IRH274" s="4"/>
      <c r="IRI274" s="4"/>
      <c r="IRJ274" s="4"/>
      <c r="IRK274" s="4"/>
      <c r="IRL274" s="4"/>
      <c r="IRM274" s="4"/>
      <c r="IRN274" s="4"/>
      <c r="IRO274" s="4"/>
      <c r="IRP274" s="4"/>
      <c r="IRQ274" s="4"/>
      <c r="IRR274" s="4"/>
      <c r="IRS274" s="4"/>
      <c r="IRT274" s="4"/>
      <c r="IRU274" s="4"/>
      <c r="IRV274" s="4"/>
      <c r="IRW274" s="4"/>
      <c r="IRX274" s="4"/>
      <c r="IRY274" s="4"/>
      <c r="IRZ274" s="4"/>
      <c r="ISA274" s="4"/>
      <c r="ISB274" s="4"/>
      <c r="ISC274" s="4"/>
      <c r="ISD274" s="4"/>
      <c r="ISE274" s="4"/>
      <c r="ISF274" s="4"/>
      <c r="ISG274" s="4"/>
      <c r="ISH274" s="4"/>
      <c r="ISI274" s="4"/>
      <c r="ISJ274" s="4"/>
      <c r="ISK274" s="4"/>
      <c r="ISL274" s="4"/>
      <c r="ISM274" s="4"/>
      <c r="ISN274" s="4"/>
      <c r="ISO274" s="4"/>
      <c r="ISP274" s="4"/>
      <c r="ISQ274" s="4"/>
      <c r="ISR274" s="4"/>
      <c r="ISS274" s="4"/>
      <c r="IST274" s="4"/>
      <c r="ISU274" s="4"/>
      <c r="ISV274" s="4"/>
      <c r="ISW274" s="4"/>
      <c r="ISX274" s="4"/>
      <c r="ISY274" s="4"/>
      <c r="ISZ274" s="4"/>
      <c r="ITA274" s="4"/>
      <c r="ITB274" s="4"/>
      <c r="ITC274" s="4"/>
      <c r="ITD274" s="4"/>
      <c r="ITE274" s="4"/>
      <c r="ITF274" s="4"/>
      <c r="ITG274" s="4"/>
      <c r="ITH274" s="4"/>
      <c r="ITI274" s="4"/>
      <c r="ITJ274" s="4"/>
      <c r="ITK274" s="4"/>
      <c r="ITL274" s="4"/>
      <c r="ITM274" s="4"/>
      <c r="ITN274" s="4"/>
      <c r="ITO274" s="4"/>
      <c r="ITP274" s="4"/>
      <c r="ITQ274" s="4"/>
      <c r="ITR274" s="4"/>
      <c r="ITS274" s="4"/>
      <c r="ITT274" s="4"/>
      <c r="ITU274" s="4"/>
      <c r="ITV274" s="4"/>
      <c r="ITW274" s="4"/>
      <c r="ITX274" s="4"/>
      <c r="ITY274" s="4"/>
      <c r="ITZ274" s="4"/>
      <c r="IUA274" s="4"/>
      <c r="IUB274" s="4"/>
      <c r="IUC274" s="4"/>
      <c r="IUD274" s="4"/>
      <c r="IUE274" s="4"/>
      <c r="IUF274" s="4"/>
      <c r="IUG274" s="4"/>
      <c r="IUH274" s="4"/>
      <c r="IUI274" s="4"/>
      <c r="IUJ274" s="4"/>
      <c r="IUK274" s="4"/>
      <c r="IUL274" s="4"/>
      <c r="IUM274" s="4"/>
      <c r="IUN274" s="4"/>
      <c r="IUO274" s="4"/>
      <c r="IUP274" s="4"/>
      <c r="IUQ274" s="4"/>
      <c r="IUR274" s="4"/>
      <c r="IUS274" s="4"/>
      <c r="IUT274" s="4"/>
      <c r="IUU274" s="4"/>
      <c r="IUV274" s="4"/>
      <c r="IUW274" s="4"/>
      <c r="IUX274" s="4"/>
      <c r="IUY274" s="4"/>
      <c r="IUZ274" s="4"/>
      <c r="IVA274" s="4"/>
      <c r="IVB274" s="4"/>
      <c r="IVC274" s="4"/>
      <c r="IVD274" s="4"/>
      <c r="IVE274" s="4"/>
      <c r="IVF274" s="4"/>
      <c r="IVG274" s="4"/>
      <c r="IVH274" s="4"/>
      <c r="IVI274" s="4"/>
      <c r="IVJ274" s="4"/>
      <c r="IVK274" s="4"/>
      <c r="IVL274" s="4"/>
      <c r="IVM274" s="4"/>
      <c r="IVN274" s="4"/>
      <c r="IVO274" s="4"/>
      <c r="IVP274" s="4"/>
      <c r="IVQ274" s="4"/>
      <c r="IVR274" s="4"/>
      <c r="IVS274" s="4"/>
      <c r="IVT274" s="4"/>
      <c r="IVU274" s="4"/>
      <c r="IVV274" s="4"/>
      <c r="IVW274" s="4"/>
      <c r="IVX274" s="4"/>
      <c r="IVY274" s="4"/>
      <c r="IVZ274" s="4"/>
      <c r="IWA274" s="4"/>
      <c r="IWB274" s="4"/>
      <c r="IWC274" s="4"/>
      <c r="IWD274" s="4"/>
      <c r="IWE274" s="4"/>
      <c r="IWF274" s="4"/>
      <c r="IWG274" s="4"/>
      <c r="IWH274" s="4"/>
      <c r="IWI274" s="4"/>
      <c r="IWJ274" s="4"/>
      <c r="IWK274" s="4"/>
      <c r="IWL274" s="4"/>
      <c r="IWM274" s="4"/>
      <c r="IWN274" s="4"/>
      <c r="IWO274" s="4"/>
      <c r="IWP274" s="4"/>
      <c r="IWQ274" s="4"/>
      <c r="IWR274" s="4"/>
      <c r="IWS274" s="4"/>
      <c r="IWT274" s="4"/>
      <c r="IWU274" s="4"/>
      <c r="IWV274" s="4"/>
      <c r="IWW274" s="4"/>
      <c r="IWX274" s="4"/>
      <c r="IWY274" s="4"/>
      <c r="IWZ274" s="4"/>
      <c r="IXA274" s="4"/>
      <c r="IXB274" s="4"/>
      <c r="IXC274" s="4"/>
      <c r="IXD274" s="4"/>
      <c r="IXE274" s="4"/>
      <c r="IXF274" s="4"/>
      <c r="IXG274" s="4"/>
      <c r="IXH274" s="4"/>
      <c r="IXI274" s="4"/>
      <c r="IXJ274" s="4"/>
      <c r="IXK274" s="4"/>
      <c r="IXL274" s="4"/>
      <c r="IXM274" s="4"/>
      <c r="IXN274" s="4"/>
      <c r="IXO274" s="4"/>
      <c r="IXP274" s="4"/>
      <c r="IXQ274" s="4"/>
      <c r="IXR274" s="4"/>
      <c r="IXS274" s="4"/>
      <c r="IXT274" s="4"/>
      <c r="IXU274" s="4"/>
      <c r="IXV274" s="4"/>
      <c r="IXW274" s="4"/>
      <c r="IXX274" s="4"/>
      <c r="IXY274" s="4"/>
      <c r="IXZ274" s="4"/>
      <c r="IYA274" s="4"/>
      <c r="IYB274" s="4"/>
      <c r="IYC274" s="4"/>
      <c r="IYD274" s="4"/>
      <c r="IYE274" s="4"/>
      <c r="IYF274" s="4"/>
      <c r="IYG274" s="4"/>
      <c r="IYH274" s="4"/>
      <c r="IYI274" s="4"/>
      <c r="IYJ274" s="4"/>
      <c r="IYK274" s="4"/>
      <c r="IYL274" s="4"/>
      <c r="IYM274" s="4"/>
      <c r="IYN274" s="4"/>
      <c r="IYO274" s="4"/>
      <c r="IYP274" s="4"/>
      <c r="IYQ274" s="4"/>
      <c r="IYR274" s="4"/>
      <c r="IYS274" s="4"/>
      <c r="IYT274" s="4"/>
      <c r="IYU274" s="4"/>
      <c r="IYV274" s="4"/>
      <c r="IYW274" s="4"/>
      <c r="IYX274" s="4"/>
      <c r="IYY274" s="4"/>
      <c r="IYZ274" s="4"/>
      <c r="IZA274" s="4"/>
      <c r="IZB274" s="4"/>
      <c r="IZC274" s="4"/>
      <c r="IZD274" s="4"/>
      <c r="IZE274" s="4"/>
      <c r="IZF274" s="4"/>
      <c r="IZG274" s="4"/>
      <c r="IZH274" s="4"/>
      <c r="IZI274" s="4"/>
      <c r="IZJ274" s="4"/>
      <c r="IZK274" s="4"/>
      <c r="IZL274" s="4"/>
      <c r="IZM274" s="4"/>
      <c r="IZN274" s="4"/>
      <c r="IZO274" s="4"/>
      <c r="IZP274" s="4"/>
      <c r="IZQ274" s="4"/>
      <c r="IZR274" s="4"/>
      <c r="IZS274" s="4"/>
      <c r="IZT274" s="4"/>
      <c r="IZU274" s="4"/>
      <c r="IZV274" s="4"/>
      <c r="IZW274" s="4"/>
      <c r="IZX274" s="4"/>
      <c r="IZY274" s="4"/>
      <c r="IZZ274" s="4"/>
      <c r="JAA274" s="4"/>
      <c r="JAB274" s="4"/>
      <c r="JAC274" s="4"/>
      <c r="JAD274" s="4"/>
      <c r="JAE274" s="4"/>
      <c r="JAF274" s="4"/>
      <c r="JAG274" s="4"/>
      <c r="JAH274" s="4"/>
      <c r="JAI274" s="4"/>
      <c r="JAJ274" s="4"/>
      <c r="JAK274" s="4"/>
      <c r="JAL274" s="4"/>
      <c r="JAM274" s="4"/>
      <c r="JAN274" s="4"/>
      <c r="JAO274" s="4"/>
      <c r="JAP274" s="4"/>
      <c r="JAQ274" s="4"/>
      <c r="JAR274" s="4"/>
      <c r="JAS274" s="4"/>
      <c r="JAT274" s="4"/>
      <c r="JAU274" s="4"/>
      <c r="JAV274" s="4"/>
      <c r="JAW274" s="4"/>
      <c r="JAX274" s="4"/>
      <c r="JAY274" s="4"/>
      <c r="JAZ274" s="4"/>
      <c r="JBA274" s="4"/>
      <c r="JBB274" s="4"/>
      <c r="JBC274" s="4"/>
      <c r="JBD274" s="4"/>
      <c r="JBE274" s="4"/>
      <c r="JBF274" s="4"/>
      <c r="JBG274" s="4"/>
      <c r="JBH274" s="4"/>
      <c r="JBI274" s="4"/>
      <c r="JBJ274" s="4"/>
      <c r="JBK274" s="4"/>
      <c r="JBL274" s="4"/>
      <c r="JBM274" s="4"/>
      <c r="JBN274" s="4"/>
      <c r="JBO274" s="4"/>
      <c r="JBP274" s="4"/>
      <c r="JBQ274" s="4"/>
      <c r="JBR274" s="4"/>
      <c r="JBS274" s="4"/>
      <c r="JBT274" s="4"/>
      <c r="JBU274" s="4"/>
      <c r="JBV274" s="4"/>
      <c r="JBW274" s="4"/>
      <c r="JBX274" s="4"/>
      <c r="JBY274" s="4"/>
      <c r="JBZ274" s="4"/>
      <c r="JCA274" s="4"/>
      <c r="JCB274" s="4"/>
      <c r="JCC274" s="4"/>
      <c r="JCD274" s="4"/>
      <c r="JCE274" s="4"/>
      <c r="JCF274" s="4"/>
      <c r="JCG274" s="4"/>
      <c r="JCH274" s="4"/>
      <c r="JCI274" s="4"/>
      <c r="JCJ274" s="4"/>
      <c r="JCK274" s="4"/>
      <c r="JCL274" s="4"/>
      <c r="JCM274" s="4"/>
      <c r="JCN274" s="4"/>
      <c r="JCO274" s="4"/>
      <c r="JCP274" s="4"/>
      <c r="JCQ274" s="4"/>
      <c r="JCR274" s="4"/>
      <c r="JCS274" s="4"/>
      <c r="JCT274" s="4"/>
      <c r="JCU274" s="4"/>
      <c r="JCV274" s="4"/>
      <c r="JCW274" s="4"/>
      <c r="JCX274" s="4"/>
      <c r="JCY274" s="4"/>
      <c r="JCZ274" s="4"/>
      <c r="JDA274" s="4"/>
      <c r="JDB274" s="4"/>
      <c r="JDC274" s="4"/>
      <c r="JDD274" s="4"/>
      <c r="JDE274" s="4"/>
      <c r="JDF274" s="4"/>
      <c r="JDG274" s="4"/>
      <c r="JDH274" s="4"/>
      <c r="JDI274" s="4"/>
      <c r="JDJ274" s="4"/>
      <c r="JDK274" s="4"/>
      <c r="JDL274" s="4"/>
      <c r="JDM274" s="4"/>
      <c r="JDN274" s="4"/>
      <c r="JDO274" s="4"/>
      <c r="JDP274" s="4"/>
      <c r="JDQ274" s="4"/>
      <c r="JDR274" s="4"/>
      <c r="JDS274" s="4"/>
      <c r="JDT274" s="4"/>
      <c r="JDU274" s="4"/>
      <c r="JDV274" s="4"/>
      <c r="JDW274" s="4"/>
      <c r="JDX274" s="4"/>
      <c r="JDY274" s="4"/>
      <c r="JDZ274" s="4"/>
      <c r="JEA274" s="4"/>
      <c r="JEB274" s="4"/>
      <c r="JEC274" s="4"/>
      <c r="JED274" s="4"/>
      <c r="JEE274" s="4"/>
      <c r="JEF274" s="4"/>
      <c r="JEG274" s="4"/>
      <c r="JEH274" s="4"/>
      <c r="JEI274" s="4"/>
      <c r="JEJ274" s="4"/>
      <c r="JEK274" s="4"/>
      <c r="JEL274" s="4"/>
      <c r="JEM274" s="4"/>
      <c r="JEN274" s="4"/>
      <c r="JEO274" s="4"/>
      <c r="JEP274" s="4"/>
      <c r="JEQ274" s="4"/>
      <c r="JER274" s="4"/>
      <c r="JES274" s="4"/>
      <c r="JET274" s="4"/>
      <c r="JEU274" s="4"/>
      <c r="JEV274" s="4"/>
      <c r="JEW274" s="4"/>
      <c r="JEX274" s="4"/>
      <c r="JEY274" s="4"/>
      <c r="JEZ274" s="4"/>
      <c r="JFA274" s="4"/>
      <c r="JFB274" s="4"/>
      <c r="JFC274" s="4"/>
      <c r="JFD274" s="4"/>
      <c r="JFE274" s="4"/>
      <c r="JFF274" s="4"/>
      <c r="JFG274" s="4"/>
      <c r="JFH274" s="4"/>
      <c r="JFI274" s="4"/>
      <c r="JFJ274" s="4"/>
      <c r="JFK274" s="4"/>
      <c r="JFL274" s="4"/>
      <c r="JFM274" s="4"/>
      <c r="JFN274" s="4"/>
      <c r="JFO274" s="4"/>
      <c r="JFP274" s="4"/>
      <c r="JFQ274" s="4"/>
      <c r="JFR274" s="4"/>
      <c r="JFS274" s="4"/>
      <c r="JFT274" s="4"/>
      <c r="JFU274" s="4"/>
      <c r="JFV274" s="4"/>
      <c r="JFW274" s="4"/>
      <c r="JFX274" s="4"/>
      <c r="JFY274" s="4"/>
      <c r="JFZ274" s="4"/>
      <c r="JGA274" s="4"/>
      <c r="JGB274" s="4"/>
      <c r="JGC274" s="4"/>
      <c r="JGD274" s="4"/>
      <c r="JGE274" s="4"/>
      <c r="JGF274" s="4"/>
      <c r="JGG274" s="4"/>
      <c r="JGH274" s="4"/>
      <c r="JGI274" s="4"/>
      <c r="JGJ274" s="4"/>
      <c r="JGK274" s="4"/>
      <c r="JGL274" s="4"/>
      <c r="JGM274" s="4"/>
      <c r="JGN274" s="4"/>
      <c r="JGO274" s="4"/>
      <c r="JGP274" s="4"/>
      <c r="JGQ274" s="4"/>
      <c r="JGR274" s="4"/>
      <c r="JGS274" s="4"/>
      <c r="JGT274" s="4"/>
      <c r="JGU274" s="4"/>
      <c r="JGV274" s="4"/>
      <c r="JGW274" s="4"/>
      <c r="JGX274" s="4"/>
      <c r="JGY274" s="4"/>
      <c r="JGZ274" s="4"/>
      <c r="JHA274" s="4"/>
      <c r="JHB274" s="4"/>
      <c r="JHC274" s="4"/>
      <c r="JHD274" s="4"/>
      <c r="JHE274" s="4"/>
      <c r="JHF274" s="4"/>
      <c r="JHG274" s="4"/>
      <c r="JHH274" s="4"/>
      <c r="JHI274" s="4"/>
      <c r="JHJ274" s="4"/>
      <c r="JHK274" s="4"/>
      <c r="JHL274" s="4"/>
      <c r="JHM274" s="4"/>
      <c r="JHN274" s="4"/>
      <c r="JHO274" s="4"/>
      <c r="JHP274" s="4"/>
      <c r="JHQ274" s="4"/>
      <c r="JHR274" s="4"/>
      <c r="JHS274" s="4"/>
      <c r="JHT274" s="4"/>
      <c r="JHU274" s="4"/>
      <c r="JHV274" s="4"/>
      <c r="JHW274" s="4"/>
      <c r="JHX274" s="4"/>
      <c r="JHY274" s="4"/>
      <c r="JHZ274" s="4"/>
      <c r="JIA274" s="4"/>
      <c r="JIB274" s="4"/>
      <c r="JIC274" s="4"/>
      <c r="JID274" s="4"/>
      <c r="JIE274" s="4"/>
      <c r="JIF274" s="4"/>
      <c r="JIG274" s="4"/>
      <c r="JIH274" s="4"/>
      <c r="JII274" s="4"/>
      <c r="JIJ274" s="4"/>
      <c r="JIK274" s="4"/>
      <c r="JIL274" s="4"/>
      <c r="JIM274" s="4"/>
      <c r="JIN274" s="4"/>
      <c r="JIO274" s="4"/>
      <c r="JIP274" s="4"/>
      <c r="JIQ274" s="4"/>
      <c r="JIR274" s="4"/>
      <c r="JIS274" s="4"/>
      <c r="JIT274" s="4"/>
      <c r="JIU274" s="4"/>
      <c r="JIV274" s="4"/>
      <c r="JIW274" s="4"/>
      <c r="JIX274" s="4"/>
      <c r="JIY274" s="4"/>
      <c r="JIZ274" s="4"/>
      <c r="JJA274" s="4"/>
      <c r="JJB274" s="4"/>
      <c r="JJC274" s="4"/>
      <c r="JJD274" s="4"/>
      <c r="JJE274" s="4"/>
      <c r="JJF274" s="4"/>
      <c r="JJG274" s="4"/>
      <c r="JJH274" s="4"/>
      <c r="JJI274" s="4"/>
      <c r="JJJ274" s="4"/>
      <c r="JJK274" s="4"/>
      <c r="JJL274" s="4"/>
      <c r="JJM274" s="4"/>
      <c r="JJN274" s="4"/>
      <c r="JJO274" s="4"/>
      <c r="JJP274" s="4"/>
      <c r="JJQ274" s="4"/>
      <c r="JJR274" s="4"/>
      <c r="JJS274" s="4"/>
      <c r="JJT274" s="4"/>
      <c r="JJU274" s="4"/>
      <c r="JJV274" s="4"/>
      <c r="JJW274" s="4"/>
      <c r="JJX274" s="4"/>
      <c r="JJY274" s="4"/>
      <c r="JJZ274" s="4"/>
      <c r="JKA274" s="4"/>
      <c r="JKB274" s="4"/>
      <c r="JKC274" s="4"/>
      <c r="JKD274" s="4"/>
      <c r="JKE274" s="4"/>
      <c r="JKF274" s="4"/>
      <c r="JKG274" s="4"/>
      <c r="JKH274" s="4"/>
      <c r="JKI274" s="4"/>
      <c r="JKJ274" s="4"/>
      <c r="JKK274" s="4"/>
      <c r="JKL274" s="4"/>
      <c r="JKM274" s="4"/>
      <c r="JKN274" s="4"/>
      <c r="JKO274" s="4"/>
      <c r="JKP274" s="4"/>
      <c r="JKQ274" s="4"/>
      <c r="JKR274" s="4"/>
      <c r="JKS274" s="4"/>
      <c r="JKT274" s="4"/>
      <c r="JKU274" s="4"/>
      <c r="JKV274" s="4"/>
      <c r="JKW274" s="4"/>
      <c r="JKX274" s="4"/>
      <c r="JKY274" s="4"/>
      <c r="JKZ274" s="4"/>
      <c r="JLA274" s="4"/>
      <c r="JLB274" s="4"/>
      <c r="JLC274" s="4"/>
      <c r="JLD274" s="4"/>
      <c r="JLE274" s="4"/>
      <c r="JLF274" s="4"/>
      <c r="JLG274" s="4"/>
      <c r="JLH274" s="4"/>
      <c r="JLI274" s="4"/>
      <c r="JLJ274" s="4"/>
      <c r="JLK274" s="4"/>
      <c r="JLL274" s="4"/>
      <c r="JLM274" s="4"/>
      <c r="JLN274" s="4"/>
      <c r="JLO274" s="4"/>
      <c r="JLP274" s="4"/>
      <c r="JLQ274" s="4"/>
      <c r="JLR274" s="4"/>
      <c r="JLS274" s="4"/>
      <c r="JLT274" s="4"/>
      <c r="JLU274" s="4"/>
      <c r="JLV274" s="4"/>
      <c r="JLW274" s="4"/>
      <c r="JLX274" s="4"/>
      <c r="JLY274" s="4"/>
      <c r="JLZ274" s="4"/>
      <c r="JMA274" s="4"/>
      <c r="JMB274" s="4"/>
      <c r="JMC274" s="4"/>
      <c r="JMD274" s="4"/>
      <c r="JME274" s="4"/>
      <c r="JMF274" s="4"/>
      <c r="JMG274" s="4"/>
      <c r="JMH274" s="4"/>
      <c r="JMI274" s="4"/>
      <c r="JMJ274" s="4"/>
      <c r="JMK274" s="4"/>
      <c r="JML274" s="4"/>
      <c r="JMM274" s="4"/>
      <c r="JMN274" s="4"/>
      <c r="JMO274" s="4"/>
      <c r="JMP274" s="4"/>
      <c r="JMQ274" s="4"/>
      <c r="JMR274" s="4"/>
      <c r="JMS274" s="4"/>
      <c r="JMT274" s="4"/>
      <c r="JMU274" s="4"/>
      <c r="JMV274" s="4"/>
      <c r="JMW274" s="4"/>
      <c r="JMX274" s="4"/>
      <c r="JMY274" s="4"/>
      <c r="JMZ274" s="4"/>
      <c r="JNA274" s="4"/>
      <c r="JNB274" s="4"/>
      <c r="JNC274" s="4"/>
      <c r="JND274" s="4"/>
      <c r="JNE274" s="4"/>
      <c r="JNF274" s="4"/>
      <c r="JNG274" s="4"/>
      <c r="JNH274" s="4"/>
      <c r="JNI274" s="4"/>
      <c r="JNJ274" s="4"/>
      <c r="JNK274" s="4"/>
      <c r="JNL274" s="4"/>
      <c r="JNM274" s="4"/>
      <c r="JNN274" s="4"/>
      <c r="JNO274" s="4"/>
      <c r="JNP274" s="4"/>
      <c r="JNQ274" s="4"/>
      <c r="JNR274" s="4"/>
      <c r="JNS274" s="4"/>
      <c r="JNT274" s="4"/>
      <c r="JNU274" s="4"/>
      <c r="JNV274" s="4"/>
      <c r="JNW274" s="4"/>
      <c r="JNX274" s="4"/>
      <c r="JNY274" s="4"/>
      <c r="JNZ274" s="4"/>
      <c r="JOA274" s="4"/>
      <c r="JOB274" s="4"/>
      <c r="JOC274" s="4"/>
      <c r="JOD274" s="4"/>
      <c r="JOE274" s="4"/>
      <c r="JOF274" s="4"/>
      <c r="JOG274" s="4"/>
      <c r="JOH274" s="4"/>
      <c r="JOI274" s="4"/>
      <c r="JOJ274" s="4"/>
      <c r="JOK274" s="4"/>
      <c r="JOL274" s="4"/>
      <c r="JOM274" s="4"/>
      <c r="JON274" s="4"/>
      <c r="JOO274" s="4"/>
      <c r="JOP274" s="4"/>
      <c r="JOQ274" s="4"/>
      <c r="JOR274" s="4"/>
      <c r="JOS274" s="4"/>
      <c r="JOT274" s="4"/>
      <c r="JOU274" s="4"/>
      <c r="JOV274" s="4"/>
      <c r="JOW274" s="4"/>
      <c r="JOX274" s="4"/>
      <c r="JOY274" s="4"/>
      <c r="JOZ274" s="4"/>
      <c r="JPA274" s="4"/>
      <c r="JPB274" s="4"/>
      <c r="JPC274" s="4"/>
      <c r="JPD274" s="4"/>
      <c r="JPE274" s="4"/>
      <c r="JPF274" s="4"/>
      <c r="JPG274" s="4"/>
      <c r="JPH274" s="4"/>
      <c r="JPI274" s="4"/>
      <c r="JPJ274" s="4"/>
      <c r="JPK274" s="4"/>
      <c r="JPL274" s="4"/>
      <c r="JPM274" s="4"/>
      <c r="JPN274" s="4"/>
      <c r="JPO274" s="4"/>
      <c r="JPP274" s="4"/>
      <c r="JPQ274" s="4"/>
      <c r="JPR274" s="4"/>
      <c r="JPS274" s="4"/>
      <c r="JPT274" s="4"/>
      <c r="JPU274" s="4"/>
      <c r="JPV274" s="4"/>
      <c r="JPW274" s="4"/>
      <c r="JPX274" s="4"/>
      <c r="JPY274" s="4"/>
      <c r="JPZ274" s="4"/>
      <c r="JQA274" s="4"/>
      <c r="JQB274" s="4"/>
      <c r="JQC274" s="4"/>
      <c r="JQD274" s="4"/>
      <c r="JQE274" s="4"/>
      <c r="JQF274" s="4"/>
      <c r="JQG274" s="4"/>
      <c r="JQH274" s="4"/>
      <c r="JQI274" s="4"/>
      <c r="JQJ274" s="4"/>
      <c r="JQK274" s="4"/>
      <c r="JQL274" s="4"/>
      <c r="JQM274" s="4"/>
      <c r="JQN274" s="4"/>
      <c r="JQO274" s="4"/>
      <c r="JQP274" s="4"/>
      <c r="JQQ274" s="4"/>
      <c r="JQR274" s="4"/>
      <c r="JQS274" s="4"/>
      <c r="JQT274" s="4"/>
      <c r="JQU274" s="4"/>
      <c r="JQV274" s="4"/>
      <c r="JQW274" s="4"/>
      <c r="JQX274" s="4"/>
      <c r="JQY274" s="4"/>
      <c r="JQZ274" s="4"/>
      <c r="JRA274" s="4"/>
      <c r="JRB274" s="4"/>
      <c r="JRC274" s="4"/>
      <c r="JRD274" s="4"/>
      <c r="JRE274" s="4"/>
      <c r="JRF274" s="4"/>
      <c r="JRG274" s="4"/>
      <c r="JRH274" s="4"/>
      <c r="JRI274" s="4"/>
      <c r="JRJ274" s="4"/>
      <c r="JRK274" s="4"/>
      <c r="JRL274" s="4"/>
      <c r="JRM274" s="4"/>
      <c r="JRN274" s="4"/>
      <c r="JRO274" s="4"/>
      <c r="JRP274" s="4"/>
      <c r="JRQ274" s="4"/>
      <c r="JRR274" s="4"/>
      <c r="JRS274" s="4"/>
      <c r="JRT274" s="4"/>
      <c r="JRU274" s="4"/>
      <c r="JRV274" s="4"/>
      <c r="JRW274" s="4"/>
      <c r="JRX274" s="4"/>
      <c r="JRY274" s="4"/>
      <c r="JRZ274" s="4"/>
      <c r="JSA274" s="4"/>
      <c r="JSB274" s="4"/>
      <c r="JSC274" s="4"/>
      <c r="JSD274" s="4"/>
      <c r="JSE274" s="4"/>
      <c r="JSF274" s="4"/>
      <c r="JSG274" s="4"/>
      <c r="JSH274" s="4"/>
      <c r="JSI274" s="4"/>
      <c r="JSJ274" s="4"/>
      <c r="JSK274" s="4"/>
      <c r="JSL274" s="4"/>
      <c r="JSM274" s="4"/>
      <c r="JSN274" s="4"/>
      <c r="JSO274" s="4"/>
      <c r="JSP274" s="4"/>
      <c r="JSQ274" s="4"/>
      <c r="JSR274" s="4"/>
      <c r="JSS274" s="4"/>
      <c r="JST274" s="4"/>
      <c r="JSU274" s="4"/>
      <c r="JSV274" s="4"/>
      <c r="JSW274" s="4"/>
      <c r="JSX274" s="4"/>
      <c r="JSY274" s="4"/>
      <c r="JSZ274" s="4"/>
      <c r="JTA274" s="4"/>
      <c r="JTB274" s="4"/>
      <c r="JTC274" s="4"/>
      <c r="JTD274" s="4"/>
      <c r="JTE274" s="4"/>
      <c r="JTF274" s="4"/>
      <c r="JTG274" s="4"/>
      <c r="JTH274" s="4"/>
      <c r="JTI274" s="4"/>
      <c r="JTJ274" s="4"/>
      <c r="JTK274" s="4"/>
      <c r="JTL274" s="4"/>
      <c r="JTM274" s="4"/>
      <c r="JTN274" s="4"/>
      <c r="JTO274" s="4"/>
      <c r="JTP274" s="4"/>
      <c r="JTQ274" s="4"/>
      <c r="JTR274" s="4"/>
      <c r="JTS274" s="4"/>
      <c r="JTT274" s="4"/>
      <c r="JTU274" s="4"/>
      <c r="JTV274" s="4"/>
      <c r="JTW274" s="4"/>
      <c r="JTX274" s="4"/>
      <c r="JTY274" s="4"/>
      <c r="JTZ274" s="4"/>
      <c r="JUA274" s="4"/>
      <c r="JUB274" s="4"/>
      <c r="JUC274" s="4"/>
      <c r="JUD274" s="4"/>
      <c r="JUE274" s="4"/>
      <c r="JUF274" s="4"/>
      <c r="JUG274" s="4"/>
      <c r="JUH274" s="4"/>
      <c r="JUI274" s="4"/>
      <c r="JUJ274" s="4"/>
      <c r="JUK274" s="4"/>
      <c r="JUL274" s="4"/>
      <c r="JUM274" s="4"/>
      <c r="JUN274" s="4"/>
      <c r="JUO274" s="4"/>
      <c r="JUP274" s="4"/>
      <c r="JUQ274" s="4"/>
      <c r="JUR274" s="4"/>
      <c r="JUS274" s="4"/>
      <c r="JUT274" s="4"/>
      <c r="JUU274" s="4"/>
      <c r="JUV274" s="4"/>
      <c r="JUW274" s="4"/>
      <c r="JUX274" s="4"/>
      <c r="JUY274" s="4"/>
      <c r="JUZ274" s="4"/>
      <c r="JVA274" s="4"/>
      <c r="JVB274" s="4"/>
      <c r="JVC274" s="4"/>
      <c r="JVD274" s="4"/>
      <c r="JVE274" s="4"/>
      <c r="JVF274" s="4"/>
      <c r="JVG274" s="4"/>
      <c r="JVH274" s="4"/>
      <c r="JVI274" s="4"/>
      <c r="JVJ274" s="4"/>
      <c r="JVK274" s="4"/>
      <c r="JVL274" s="4"/>
      <c r="JVM274" s="4"/>
      <c r="JVN274" s="4"/>
      <c r="JVO274" s="4"/>
      <c r="JVP274" s="4"/>
      <c r="JVQ274" s="4"/>
      <c r="JVR274" s="4"/>
      <c r="JVS274" s="4"/>
      <c r="JVT274" s="4"/>
      <c r="JVU274" s="4"/>
      <c r="JVV274" s="4"/>
      <c r="JVW274" s="4"/>
      <c r="JVX274" s="4"/>
      <c r="JVY274" s="4"/>
      <c r="JVZ274" s="4"/>
      <c r="JWA274" s="4"/>
      <c r="JWB274" s="4"/>
      <c r="JWC274" s="4"/>
      <c r="JWD274" s="4"/>
      <c r="JWE274" s="4"/>
      <c r="JWF274" s="4"/>
      <c r="JWG274" s="4"/>
      <c r="JWH274" s="4"/>
      <c r="JWI274" s="4"/>
      <c r="JWJ274" s="4"/>
      <c r="JWK274" s="4"/>
      <c r="JWL274" s="4"/>
      <c r="JWM274" s="4"/>
      <c r="JWN274" s="4"/>
      <c r="JWO274" s="4"/>
      <c r="JWP274" s="4"/>
      <c r="JWQ274" s="4"/>
      <c r="JWR274" s="4"/>
      <c r="JWS274" s="4"/>
      <c r="JWT274" s="4"/>
      <c r="JWU274" s="4"/>
      <c r="JWV274" s="4"/>
      <c r="JWW274" s="4"/>
      <c r="JWX274" s="4"/>
      <c r="JWY274" s="4"/>
      <c r="JWZ274" s="4"/>
      <c r="JXA274" s="4"/>
      <c r="JXB274" s="4"/>
      <c r="JXC274" s="4"/>
      <c r="JXD274" s="4"/>
      <c r="JXE274" s="4"/>
      <c r="JXF274" s="4"/>
      <c r="JXG274" s="4"/>
      <c r="JXH274" s="4"/>
      <c r="JXI274" s="4"/>
      <c r="JXJ274" s="4"/>
      <c r="JXK274" s="4"/>
      <c r="JXL274" s="4"/>
      <c r="JXM274" s="4"/>
      <c r="JXN274" s="4"/>
      <c r="JXO274" s="4"/>
      <c r="JXP274" s="4"/>
      <c r="JXQ274" s="4"/>
      <c r="JXR274" s="4"/>
      <c r="JXS274" s="4"/>
      <c r="JXT274" s="4"/>
      <c r="JXU274" s="4"/>
      <c r="JXV274" s="4"/>
      <c r="JXW274" s="4"/>
      <c r="JXX274" s="4"/>
      <c r="JXY274" s="4"/>
      <c r="JXZ274" s="4"/>
      <c r="JYA274" s="4"/>
      <c r="JYB274" s="4"/>
      <c r="JYC274" s="4"/>
      <c r="JYD274" s="4"/>
      <c r="JYE274" s="4"/>
      <c r="JYF274" s="4"/>
      <c r="JYG274" s="4"/>
      <c r="JYH274" s="4"/>
      <c r="JYI274" s="4"/>
      <c r="JYJ274" s="4"/>
      <c r="JYK274" s="4"/>
      <c r="JYL274" s="4"/>
      <c r="JYM274" s="4"/>
      <c r="JYN274" s="4"/>
      <c r="JYO274" s="4"/>
      <c r="JYP274" s="4"/>
      <c r="JYQ274" s="4"/>
      <c r="JYR274" s="4"/>
      <c r="JYS274" s="4"/>
      <c r="JYT274" s="4"/>
      <c r="JYU274" s="4"/>
      <c r="JYV274" s="4"/>
      <c r="JYW274" s="4"/>
      <c r="JYX274" s="4"/>
      <c r="JYY274" s="4"/>
      <c r="JYZ274" s="4"/>
      <c r="JZA274" s="4"/>
      <c r="JZB274" s="4"/>
      <c r="JZC274" s="4"/>
      <c r="JZD274" s="4"/>
      <c r="JZE274" s="4"/>
      <c r="JZF274" s="4"/>
      <c r="JZG274" s="4"/>
      <c r="JZH274" s="4"/>
      <c r="JZI274" s="4"/>
      <c r="JZJ274" s="4"/>
      <c r="JZK274" s="4"/>
      <c r="JZL274" s="4"/>
      <c r="JZM274" s="4"/>
      <c r="JZN274" s="4"/>
      <c r="JZO274" s="4"/>
      <c r="JZP274" s="4"/>
      <c r="JZQ274" s="4"/>
      <c r="JZR274" s="4"/>
      <c r="JZS274" s="4"/>
      <c r="JZT274" s="4"/>
      <c r="JZU274" s="4"/>
      <c r="JZV274" s="4"/>
      <c r="JZW274" s="4"/>
      <c r="JZX274" s="4"/>
      <c r="JZY274" s="4"/>
      <c r="JZZ274" s="4"/>
      <c r="KAA274" s="4"/>
      <c r="KAB274" s="4"/>
      <c r="KAC274" s="4"/>
      <c r="KAD274" s="4"/>
      <c r="KAE274" s="4"/>
      <c r="KAF274" s="4"/>
      <c r="KAG274" s="4"/>
      <c r="KAH274" s="4"/>
      <c r="KAI274" s="4"/>
      <c r="KAJ274" s="4"/>
      <c r="KAK274" s="4"/>
      <c r="KAL274" s="4"/>
      <c r="KAM274" s="4"/>
      <c r="KAN274" s="4"/>
      <c r="KAO274" s="4"/>
      <c r="KAP274" s="4"/>
      <c r="KAQ274" s="4"/>
      <c r="KAR274" s="4"/>
      <c r="KAS274" s="4"/>
      <c r="KAT274" s="4"/>
      <c r="KAU274" s="4"/>
      <c r="KAV274" s="4"/>
      <c r="KAW274" s="4"/>
      <c r="KAX274" s="4"/>
      <c r="KAY274" s="4"/>
      <c r="KAZ274" s="4"/>
      <c r="KBA274" s="4"/>
      <c r="KBB274" s="4"/>
      <c r="KBC274" s="4"/>
      <c r="KBD274" s="4"/>
      <c r="KBE274" s="4"/>
      <c r="KBF274" s="4"/>
      <c r="KBG274" s="4"/>
      <c r="KBH274" s="4"/>
      <c r="KBI274" s="4"/>
      <c r="KBJ274" s="4"/>
      <c r="KBK274" s="4"/>
      <c r="KBL274" s="4"/>
      <c r="KBM274" s="4"/>
      <c r="KBN274" s="4"/>
      <c r="KBO274" s="4"/>
      <c r="KBP274" s="4"/>
      <c r="KBQ274" s="4"/>
      <c r="KBR274" s="4"/>
      <c r="KBS274" s="4"/>
      <c r="KBT274" s="4"/>
      <c r="KBU274" s="4"/>
      <c r="KBV274" s="4"/>
      <c r="KBW274" s="4"/>
      <c r="KBX274" s="4"/>
      <c r="KBY274" s="4"/>
      <c r="KBZ274" s="4"/>
      <c r="KCA274" s="4"/>
      <c r="KCB274" s="4"/>
      <c r="KCC274" s="4"/>
      <c r="KCD274" s="4"/>
      <c r="KCE274" s="4"/>
      <c r="KCF274" s="4"/>
      <c r="KCG274" s="4"/>
      <c r="KCH274" s="4"/>
      <c r="KCI274" s="4"/>
      <c r="KCJ274" s="4"/>
      <c r="KCK274" s="4"/>
      <c r="KCL274" s="4"/>
      <c r="KCM274" s="4"/>
      <c r="KCN274" s="4"/>
      <c r="KCO274" s="4"/>
      <c r="KCP274" s="4"/>
      <c r="KCQ274" s="4"/>
      <c r="KCR274" s="4"/>
      <c r="KCS274" s="4"/>
      <c r="KCT274" s="4"/>
      <c r="KCU274" s="4"/>
      <c r="KCV274" s="4"/>
      <c r="KCW274" s="4"/>
      <c r="KCX274" s="4"/>
      <c r="KCY274" s="4"/>
      <c r="KCZ274" s="4"/>
      <c r="KDA274" s="4"/>
      <c r="KDB274" s="4"/>
      <c r="KDC274" s="4"/>
      <c r="KDD274" s="4"/>
      <c r="KDE274" s="4"/>
      <c r="KDF274" s="4"/>
      <c r="KDG274" s="4"/>
      <c r="KDH274" s="4"/>
      <c r="KDI274" s="4"/>
      <c r="KDJ274" s="4"/>
      <c r="KDK274" s="4"/>
      <c r="KDL274" s="4"/>
      <c r="KDM274" s="4"/>
      <c r="KDN274" s="4"/>
      <c r="KDO274" s="4"/>
      <c r="KDP274" s="4"/>
      <c r="KDQ274" s="4"/>
      <c r="KDR274" s="4"/>
      <c r="KDS274" s="4"/>
      <c r="KDT274" s="4"/>
      <c r="KDU274" s="4"/>
      <c r="KDV274" s="4"/>
      <c r="KDW274" s="4"/>
      <c r="KDX274" s="4"/>
      <c r="KDY274" s="4"/>
      <c r="KDZ274" s="4"/>
      <c r="KEA274" s="4"/>
      <c r="KEB274" s="4"/>
      <c r="KEC274" s="4"/>
      <c r="KED274" s="4"/>
      <c r="KEE274" s="4"/>
      <c r="KEF274" s="4"/>
      <c r="KEG274" s="4"/>
      <c r="KEH274" s="4"/>
      <c r="KEI274" s="4"/>
      <c r="KEJ274" s="4"/>
      <c r="KEK274" s="4"/>
      <c r="KEL274" s="4"/>
      <c r="KEM274" s="4"/>
      <c r="KEN274" s="4"/>
      <c r="KEO274" s="4"/>
      <c r="KEP274" s="4"/>
      <c r="KEQ274" s="4"/>
      <c r="KER274" s="4"/>
      <c r="KES274" s="4"/>
      <c r="KET274" s="4"/>
      <c r="KEU274" s="4"/>
      <c r="KEV274" s="4"/>
      <c r="KEW274" s="4"/>
      <c r="KEX274" s="4"/>
      <c r="KEY274" s="4"/>
      <c r="KEZ274" s="4"/>
      <c r="KFA274" s="4"/>
      <c r="KFB274" s="4"/>
      <c r="KFC274" s="4"/>
      <c r="KFD274" s="4"/>
      <c r="KFE274" s="4"/>
      <c r="KFF274" s="4"/>
      <c r="KFG274" s="4"/>
      <c r="KFH274" s="4"/>
      <c r="KFI274" s="4"/>
      <c r="KFJ274" s="4"/>
      <c r="KFK274" s="4"/>
      <c r="KFL274" s="4"/>
      <c r="KFM274" s="4"/>
      <c r="KFN274" s="4"/>
      <c r="KFO274" s="4"/>
      <c r="KFP274" s="4"/>
      <c r="KFQ274" s="4"/>
      <c r="KFR274" s="4"/>
      <c r="KFS274" s="4"/>
      <c r="KFT274" s="4"/>
      <c r="KFU274" s="4"/>
      <c r="KFV274" s="4"/>
      <c r="KFW274" s="4"/>
      <c r="KFX274" s="4"/>
      <c r="KFY274" s="4"/>
      <c r="KFZ274" s="4"/>
      <c r="KGA274" s="4"/>
      <c r="KGB274" s="4"/>
      <c r="KGC274" s="4"/>
      <c r="KGD274" s="4"/>
      <c r="KGE274" s="4"/>
      <c r="KGF274" s="4"/>
      <c r="KGG274" s="4"/>
      <c r="KGH274" s="4"/>
      <c r="KGI274" s="4"/>
      <c r="KGJ274" s="4"/>
      <c r="KGK274" s="4"/>
      <c r="KGL274" s="4"/>
      <c r="KGM274" s="4"/>
      <c r="KGN274" s="4"/>
      <c r="KGO274" s="4"/>
      <c r="KGP274" s="4"/>
      <c r="KGQ274" s="4"/>
      <c r="KGR274" s="4"/>
      <c r="KGS274" s="4"/>
      <c r="KGT274" s="4"/>
      <c r="KGU274" s="4"/>
      <c r="KGV274" s="4"/>
      <c r="KGW274" s="4"/>
      <c r="KGX274" s="4"/>
      <c r="KGY274" s="4"/>
      <c r="KGZ274" s="4"/>
      <c r="KHA274" s="4"/>
      <c r="KHB274" s="4"/>
      <c r="KHC274" s="4"/>
      <c r="KHD274" s="4"/>
      <c r="KHE274" s="4"/>
      <c r="KHF274" s="4"/>
      <c r="KHG274" s="4"/>
      <c r="KHH274" s="4"/>
      <c r="KHI274" s="4"/>
      <c r="KHJ274" s="4"/>
      <c r="KHK274" s="4"/>
      <c r="KHL274" s="4"/>
      <c r="KHM274" s="4"/>
      <c r="KHN274" s="4"/>
      <c r="KHO274" s="4"/>
      <c r="KHP274" s="4"/>
      <c r="KHQ274" s="4"/>
      <c r="KHR274" s="4"/>
      <c r="KHS274" s="4"/>
      <c r="KHT274" s="4"/>
      <c r="KHU274" s="4"/>
      <c r="KHV274" s="4"/>
      <c r="KHW274" s="4"/>
      <c r="KHX274" s="4"/>
      <c r="KHY274" s="4"/>
      <c r="KHZ274" s="4"/>
      <c r="KIA274" s="4"/>
      <c r="KIB274" s="4"/>
      <c r="KIC274" s="4"/>
      <c r="KID274" s="4"/>
      <c r="KIE274" s="4"/>
      <c r="KIF274" s="4"/>
      <c r="KIG274" s="4"/>
      <c r="KIH274" s="4"/>
      <c r="KII274" s="4"/>
      <c r="KIJ274" s="4"/>
      <c r="KIK274" s="4"/>
      <c r="KIL274" s="4"/>
      <c r="KIM274" s="4"/>
      <c r="KIN274" s="4"/>
      <c r="KIO274" s="4"/>
      <c r="KIP274" s="4"/>
      <c r="KIQ274" s="4"/>
      <c r="KIR274" s="4"/>
      <c r="KIS274" s="4"/>
      <c r="KIT274" s="4"/>
      <c r="KIU274" s="4"/>
      <c r="KIV274" s="4"/>
      <c r="KIW274" s="4"/>
      <c r="KIX274" s="4"/>
      <c r="KIY274" s="4"/>
      <c r="KIZ274" s="4"/>
      <c r="KJA274" s="4"/>
      <c r="KJB274" s="4"/>
      <c r="KJC274" s="4"/>
      <c r="KJD274" s="4"/>
      <c r="KJE274" s="4"/>
      <c r="KJF274" s="4"/>
      <c r="KJG274" s="4"/>
      <c r="KJH274" s="4"/>
      <c r="KJI274" s="4"/>
      <c r="KJJ274" s="4"/>
      <c r="KJK274" s="4"/>
      <c r="KJL274" s="4"/>
      <c r="KJM274" s="4"/>
      <c r="KJN274" s="4"/>
      <c r="KJO274" s="4"/>
      <c r="KJP274" s="4"/>
      <c r="KJQ274" s="4"/>
      <c r="KJR274" s="4"/>
      <c r="KJS274" s="4"/>
      <c r="KJT274" s="4"/>
      <c r="KJU274" s="4"/>
      <c r="KJV274" s="4"/>
      <c r="KJW274" s="4"/>
      <c r="KJX274" s="4"/>
      <c r="KJY274" s="4"/>
      <c r="KJZ274" s="4"/>
      <c r="KKA274" s="4"/>
      <c r="KKB274" s="4"/>
      <c r="KKC274" s="4"/>
      <c r="KKD274" s="4"/>
      <c r="KKE274" s="4"/>
      <c r="KKF274" s="4"/>
      <c r="KKG274" s="4"/>
      <c r="KKH274" s="4"/>
      <c r="KKI274" s="4"/>
      <c r="KKJ274" s="4"/>
      <c r="KKK274" s="4"/>
      <c r="KKL274" s="4"/>
      <c r="KKM274" s="4"/>
      <c r="KKN274" s="4"/>
      <c r="KKO274" s="4"/>
      <c r="KKP274" s="4"/>
      <c r="KKQ274" s="4"/>
      <c r="KKR274" s="4"/>
      <c r="KKS274" s="4"/>
      <c r="KKT274" s="4"/>
      <c r="KKU274" s="4"/>
      <c r="KKV274" s="4"/>
      <c r="KKW274" s="4"/>
      <c r="KKX274" s="4"/>
      <c r="KKY274" s="4"/>
      <c r="KKZ274" s="4"/>
      <c r="KLA274" s="4"/>
      <c r="KLB274" s="4"/>
      <c r="KLC274" s="4"/>
      <c r="KLD274" s="4"/>
      <c r="KLE274" s="4"/>
      <c r="KLF274" s="4"/>
      <c r="KLG274" s="4"/>
      <c r="KLH274" s="4"/>
      <c r="KLI274" s="4"/>
      <c r="KLJ274" s="4"/>
      <c r="KLK274" s="4"/>
      <c r="KLL274" s="4"/>
      <c r="KLM274" s="4"/>
      <c r="KLN274" s="4"/>
      <c r="KLO274" s="4"/>
      <c r="KLP274" s="4"/>
      <c r="KLQ274" s="4"/>
      <c r="KLR274" s="4"/>
      <c r="KLS274" s="4"/>
      <c r="KLT274" s="4"/>
      <c r="KLU274" s="4"/>
      <c r="KLV274" s="4"/>
      <c r="KLW274" s="4"/>
      <c r="KLX274" s="4"/>
      <c r="KLY274" s="4"/>
      <c r="KLZ274" s="4"/>
      <c r="KMA274" s="4"/>
      <c r="KMB274" s="4"/>
      <c r="KMC274" s="4"/>
      <c r="KMD274" s="4"/>
      <c r="KME274" s="4"/>
      <c r="KMF274" s="4"/>
      <c r="KMG274" s="4"/>
      <c r="KMH274" s="4"/>
      <c r="KMI274" s="4"/>
      <c r="KMJ274" s="4"/>
      <c r="KMK274" s="4"/>
      <c r="KML274" s="4"/>
      <c r="KMM274" s="4"/>
      <c r="KMN274" s="4"/>
      <c r="KMO274" s="4"/>
      <c r="KMP274" s="4"/>
      <c r="KMQ274" s="4"/>
      <c r="KMR274" s="4"/>
      <c r="KMS274" s="4"/>
      <c r="KMT274" s="4"/>
      <c r="KMU274" s="4"/>
      <c r="KMV274" s="4"/>
      <c r="KMW274" s="4"/>
      <c r="KMX274" s="4"/>
      <c r="KMY274" s="4"/>
      <c r="KMZ274" s="4"/>
      <c r="KNA274" s="4"/>
      <c r="KNB274" s="4"/>
      <c r="KNC274" s="4"/>
      <c r="KND274" s="4"/>
      <c r="KNE274" s="4"/>
      <c r="KNF274" s="4"/>
      <c r="KNG274" s="4"/>
      <c r="KNH274" s="4"/>
      <c r="KNI274" s="4"/>
      <c r="KNJ274" s="4"/>
      <c r="KNK274" s="4"/>
      <c r="KNL274" s="4"/>
      <c r="KNM274" s="4"/>
      <c r="KNN274" s="4"/>
      <c r="KNO274" s="4"/>
      <c r="KNP274" s="4"/>
      <c r="KNQ274" s="4"/>
      <c r="KNR274" s="4"/>
      <c r="KNS274" s="4"/>
      <c r="KNT274" s="4"/>
      <c r="KNU274" s="4"/>
      <c r="KNV274" s="4"/>
      <c r="KNW274" s="4"/>
      <c r="KNX274" s="4"/>
      <c r="KNY274" s="4"/>
      <c r="KNZ274" s="4"/>
      <c r="KOA274" s="4"/>
      <c r="KOB274" s="4"/>
      <c r="KOC274" s="4"/>
      <c r="KOD274" s="4"/>
      <c r="KOE274" s="4"/>
      <c r="KOF274" s="4"/>
      <c r="KOG274" s="4"/>
      <c r="KOH274" s="4"/>
      <c r="KOI274" s="4"/>
      <c r="KOJ274" s="4"/>
      <c r="KOK274" s="4"/>
      <c r="KOL274" s="4"/>
      <c r="KOM274" s="4"/>
      <c r="KON274" s="4"/>
      <c r="KOO274" s="4"/>
      <c r="KOP274" s="4"/>
      <c r="KOQ274" s="4"/>
      <c r="KOR274" s="4"/>
      <c r="KOS274" s="4"/>
      <c r="KOT274" s="4"/>
      <c r="KOU274" s="4"/>
      <c r="KOV274" s="4"/>
      <c r="KOW274" s="4"/>
      <c r="KOX274" s="4"/>
      <c r="KOY274" s="4"/>
      <c r="KOZ274" s="4"/>
      <c r="KPA274" s="4"/>
      <c r="KPB274" s="4"/>
      <c r="KPC274" s="4"/>
      <c r="KPD274" s="4"/>
      <c r="KPE274" s="4"/>
      <c r="KPF274" s="4"/>
      <c r="KPG274" s="4"/>
      <c r="KPH274" s="4"/>
      <c r="KPI274" s="4"/>
      <c r="KPJ274" s="4"/>
      <c r="KPK274" s="4"/>
      <c r="KPL274" s="4"/>
      <c r="KPM274" s="4"/>
      <c r="KPN274" s="4"/>
      <c r="KPO274" s="4"/>
      <c r="KPP274" s="4"/>
      <c r="KPQ274" s="4"/>
      <c r="KPR274" s="4"/>
      <c r="KPS274" s="4"/>
      <c r="KPT274" s="4"/>
      <c r="KPU274" s="4"/>
      <c r="KPV274" s="4"/>
      <c r="KPW274" s="4"/>
      <c r="KPX274" s="4"/>
      <c r="KPY274" s="4"/>
      <c r="KPZ274" s="4"/>
      <c r="KQA274" s="4"/>
      <c r="KQB274" s="4"/>
      <c r="KQC274" s="4"/>
      <c r="KQD274" s="4"/>
      <c r="KQE274" s="4"/>
      <c r="KQF274" s="4"/>
      <c r="KQG274" s="4"/>
      <c r="KQH274" s="4"/>
      <c r="KQI274" s="4"/>
      <c r="KQJ274" s="4"/>
      <c r="KQK274" s="4"/>
      <c r="KQL274" s="4"/>
      <c r="KQM274" s="4"/>
      <c r="KQN274" s="4"/>
      <c r="KQO274" s="4"/>
      <c r="KQP274" s="4"/>
      <c r="KQQ274" s="4"/>
      <c r="KQR274" s="4"/>
      <c r="KQS274" s="4"/>
      <c r="KQT274" s="4"/>
      <c r="KQU274" s="4"/>
      <c r="KQV274" s="4"/>
      <c r="KQW274" s="4"/>
      <c r="KQX274" s="4"/>
      <c r="KQY274" s="4"/>
      <c r="KQZ274" s="4"/>
      <c r="KRA274" s="4"/>
      <c r="KRB274" s="4"/>
      <c r="KRC274" s="4"/>
      <c r="KRD274" s="4"/>
      <c r="KRE274" s="4"/>
      <c r="KRF274" s="4"/>
      <c r="KRG274" s="4"/>
      <c r="KRH274" s="4"/>
      <c r="KRI274" s="4"/>
      <c r="KRJ274" s="4"/>
      <c r="KRK274" s="4"/>
      <c r="KRL274" s="4"/>
      <c r="KRM274" s="4"/>
      <c r="KRN274" s="4"/>
      <c r="KRO274" s="4"/>
      <c r="KRP274" s="4"/>
      <c r="KRQ274" s="4"/>
      <c r="KRR274" s="4"/>
      <c r="KRS274" s="4"/>
      <c r="KRT274" s="4"/>
      <c r="KRU274" s="4"/>
      <c r="KRV274" s="4"/>
      <c r="KRW274" s="4"/>
      <c r="KRX274" s="4"/>
      <c r="KRY274" s="4"/>
      <c r="KRZ274" s="4"/>
      <c r="KSA274" s="4"/>
      <c r="KSB274" s="4"/>
      <c r="KSC274" s="4"/>
      <c r="KSD274" s="4"/>
      <c r="KSE274" s="4"/>
      <c r="KSF274" s="4"/>
      <c r="KSG274" s="4"/>
      <c r="KSH274" s="4"/>
      <c r="KSI274" s="4"/>
      <c r="KSJ274" s="4"/>
      <c r="KSK274" s="4"/>
      <c r="KSL274" s="4"/>
      <c r="KSM274" s="4"/>
      <c r="KSN274" s="4"/>
      <c r="KSO274" s="4"/>
      <c r="KSP274" s="4"/>
      <c r="KSQ274" s="4"/>
      <c r="KSR274" s="4"/>
      <c r="KSS274" s="4"/>
      <c r="KST274" s="4"/>
      <c r="KSU274" s="4"/>
      <c r="KSV274" s="4"/>
      <c r="KSW274" s="4"/>
      <c r="KSX274" s="4"/>
      <c r="KSY274" s="4"/>
      <c r="KSZ274" s="4"/>
      <c r="KTA274" s="4"/>
      <c r="KTB274" s="4"/>
      <c r="KTC274" s="4"/>
      <c r="KTD274" s="4"/>
      <c r="KTE274" s="4"/>
      <c r="KTF274" s="4"/>
      <c r="KTG274" s="4"/>
      <c r="KTH274" s="4"/>
      <c r="KTI274" s="4"/>
      <c r="KTJ274" s="4"/>
      <c r="KTK274" s="4"/>
      <c r="KTL274" s="4"/>
      <c r="KTM274" s="4"/>
      <c r="KTN274" s="4"/>
      <c r="KTO274" s="4"/>
      <c r="KTP274" s="4"/>
      <c r="KTQ274" s="4"/>
      <c r="KTR274" s="4"/>
      <c r="KTS274" s="4"/>
      <c r="KTT274" s="4"/>
      <c r="KTU274" s="4"/>
      <c r="KTV274" s="4"/>
      <c r="KTW274" s="4"/>
      <c r="KTX274" s="4"/>
      <c r="KTY274" s="4"/>
      <c r="KTZ274" s="4"/>
      <c r="KUA274" s="4"/>
      <c r="KUB274" s="4"/>
      <c r="KUC274" s="4"/>
      <c r="KUD274" s="4"/>
      <c r="KUE274" s="4"/>
      <c r="KUF274" s="4"/>
      <c r="KUG274" s="4"/>
      <c r="KUH274" s="4"/>
      <c r="KUI274" s="4"/>
      <c r="KUJ274" s="4"/>
      <c r="KUK274" s="4"/>
      <c r="KUL274" s="4"/>
      <c r="KUM274" s="4"/>
      <c r="KUN274" s="4"/>
      <c r="KUO274" s="4"/>
      <c r="KUP274" s="4"/>
      <c r="KUQ274" s="4"/>
      <c r="KUR274" s="4"/>
      <c r="KUS274" s="4"/>
      <c r="KUT274" s="4"/>
      <c r="KUU274" s="4"/>
      <c r="KUV274" s="4"/>
      <c r="KUW274" s="4"/>
      <c r="KUX274" s="4"/>
      <c r="KUY274" s="4"/>
      <c r="KUZ274" s="4"/>
      <c r="KVA274" s="4"/>
      <c r="KVB274" s="4"/>
      <c r="KVC274" s="4"/>
      <c r="KVD274" s="4"/>
      <c r="KVE274" s="4"/>
      <c r="KVF274" s="4"/>
      <c r="KVG274" s="4"/>
      <c r="KVH274" s="4"/>
      <c r="KVI274" s="4"/>
      <c r="KVJ274" s="4"/>
      <c r="KVK274" s="4"/>
      <c r="KVL274" s="4"/>
      <c r="KVM274" s="4"/>
      <c r="KVN274" s="4"/>
      <c r="KVO274" s="4"/>
      <c r="KVP274" s="4"/>
      <c r="KVQ274" s="4"/>
      <c r="KVR274" s="4"/>
      <c r="KVS274" s="4"/>
      <c r="KVT274" s="4"/>
      <c r="KVU274" s="4"/>
      <c r="KVV274" s="4"/>
      <c r="KVW274" s="4"/>
      <c r="KVX274" s="4"/>
      <c r="KVY274" s="4"/>
      <c r="KVZ274" s="4"/>
      <c r="KWA274" s="4"/>
      <c r="KWB274" s="4"/>
      <c r="KWC274" s="4"/>
      <c r="KWD274" s="4"/>
      <c r="KWE274" s="4"/>
      <c r="KWF274" s="4"/>
      <c r="KWG274" s="4"/>
      <c r="KWH274" s="4"/>
      <c r="KWI274" s="4"/>
      <c r="KWJ274" s="4"/>
      <c r="KWK274" s="4"/>
      <c r="KWL274" s="4"/>
      <c r="KWM274" s="4"/>
      <c r="KWN274" s="4"/>
      <c r="KWO274" s="4"/>
      <c r="KWP274" s="4"/>
      <c r="KWQ274" s="4"/>
      <c r="KWR274" s="4"/>
      <c r="KWS274" s="4"/>
      <c r="KWT274" s="4"/>
      <c r="KWU274" s="4"/>
      <c r="KWV274" s="4"/>
      <c r="KWW274" s="4"/>
      <c r="KWX274" s="4"/>
      <c r="KWY274" s="4"/>
      <c r="KWZ274" s="4"/>
      <c r="KXA274" s="4"/>
      <c r="KXB274" s="4"/>
      <c r="KXC274" s="4"/>
      <c r="KXD274" s="4"/>
      <c r="KXE274" s="4"/>
      <c r="KXF274" s="4"/>
      <c r="KXG274" s="4"/>
      <c r="KXH274" s="4"/>
      <c r="KXI274" s="4"/>
      <c r="KXJ274" s="4"/>
      <c r="KXK274" s="4"/>
      <c r="KXL274" s="4"/>
      <c r="KXM274" s="4"/>
      <c r="KXN274" s="4"/>
      <c r="KXO274" s="4"/>
      <c r="KXP274" s="4"/>
      <c r="KXQ274" s="4"/>
      <c r="KXR274" s="4"/>
      <c r="KXS274" s="4"/>
      <c r="KXT274" s="4"/>
      <c r="KXU274" s="4"/>
      <c r="KXV274" s="4"/>
      <c r="KXW274" s="4"/>
      <c r="KXX274" s="4"/>
      <c r="KXY274" s="4"/>
      <c r="KXZ274" s="4"/>
      <c r="KYA274" s="4"/>
      <c r="KYB274" s="4"/>
      <c r="KYC274" s="4"/>
      <c r="KYD274" s="4"/>
      <c r="KYE274" s="4"/>
      <c r="KYF274" s="4"/>
      <c r="KYG274" s="4"/>
      <c r="KYH274" s="4"/>
      <c r="KYI274" s="4"/>
      <c r="KYJ274" s="4"/>
      <c r="KYK274" s="4"/>
      <c r="KYL274" s="4"/>
      <c r="KYM274" s="4"/>
      <c r="KYN274" s="4"/>
      <c r="KYO274" s="4"/>
      <c r="KYP274" s="4"/>
      <c r="KYQ274" s="4"/>
      <c r="KYR274" s="4"/>
      <c r="KYS274" s="4"/>
      <c r="KYT274" s="4"/>
      <c r="KYU274" s="4"/>
      <c r="KYV274" s="4"/>
      <c r="KYW274" s="4"/>
      <c r="KYX274" s="4"/>
      <c r="KYY274" s="4"/>
      <c r="KYZ274" s="4"/>
      <c r="KZA274" s="4"/>
      <c r="KZB274" s="4"/>
      <c r="KZC274" s="4"/>
      <c r="KZD274" s="4"/>
      <c r="KZE274" s="4"/>
      <c r="KZF274" s="4"/>
      <c r="KZG274" s="4"/>
      <c r="KZH274" s="4"/>
      <c r="KZI274" s="4"/>
      <c r="KZJ274" s="4"/>
      <c r="KZK274" s="4"/>
      <c r="KZL274" s="4"/>
      <c r="KZM274" s="4"/>
      <c r="KZN274" s="4"/>
      <c r="KZO274" s="4"/>
      <c r="KZP274" s="4"/>
      <c r="KZQ274" s="4"/>
      <c r="KZR274" s="4"/>
      <c r="KZS274" s="4"/>
      <c r="KZT274" s="4"/>
      <c r="KZU274" s="4"/>
      <c r="KZV274" s="4"/>
      <c r="KZW274" s="4"/>
      <c r="KZX274" s="4"/>
      <c r="KZY274" s="4"/>
      <c r="KZZ274" s="4"/>
      <c r="LAA274" s="4"/>
      <c r="LAB274" s="4"/>
      <c r="LAC274" s="4"/>
      <c r="LAD274" s="4"/>
      <c r="LAE274" s="4"/>
      <c r="LAF274" s="4"/>
      <c r="LAG274" s="4"/>
      <c r="LAH274" s="4"/>
      <c r="LAI274" s="4"/>
      <c r="LAJ274" s="4"/>
      <c r="LAK274" s="4"/>
      <c r="LAL274" s="4"/>
      <c r="LAM274" s="4"/>
      <c r="LAN274" s="4"/>
      <c r="LAO274" s="4"/>
      <c r="LAP274" s="4"/>
      <c r="LAQ274" s="4"/>
      <c r="LAR274" s="4"/>
      <c r="LAS274" s="4"/>
      <c r="LAT274" s="4"/>
      <c r="LAU274" s="4"/>
      <c r="LAV274" s="4"/>
      <c r="LAW274" s="4"/>
      <c r="LAX274" s="4"/>
      <c r="LAY274" s="4"/>
      <c r="LAZ274" s="4"/>
      <c r="LBA274" s="4"/>
      <c r="LBB274" s="4"/>
      <c r="LBC274" s="4"/>
      <c r="LBD274" s="4"/>
      <c r="LBE274" s="4"/>
      <c r="LBF274" s="4"/>
      <c r="LBG274" s="4"/>
      <c r="LBH274" s="4"/>
      <c r="LBI274" s="4"/>
      <c r="LBJ274" s="4"/>
      <c r="LBK274" s="4"/>
      <c r="LBL274" s="4"/>
      <c r="LBM274" s="4"/>
      <c r="LBN274" s="4"/>
      <c r="LBO274" s="4"/>
      <c r="LBP274" s="4"/>
      <c r="LBQ274" s="4"/>
      <c r="LBR274" s="4"/>
      <c r="LBS274" s="4"/>
      <c r="LBT274" s="4"/>
      <c r="LBU274" s="4"/>
      <c r="LBV274" s="4"/>
      <c r="LBW274" s="4"/>
      <c r="LBX274" s="4"/>
      <c r="LBY274" s="4"/>
      <c r="LBZ274" s="4"/>
      <c r="LCA274" s="4"/>
      <c r="LCB274" s="4"/>
      <c r="LCC274" s="4"/>
      <c r="LCD274" s="4"/>
      <c r="LCE274" s="4"/>
      <c r="LCF274" s="4"/>
      <c r="LCG274" s="4"/>
      <c r="LCH274" s="4"/>
      <c r="LCI274" s="4"/>
      <c r="LCJ274" s="4"/>
      <c r="LCK274" s="4"/>
      <c r="LCL274" s="4"/>
      <c r="LCM274" s="4"/>
      <c r="LCN274" s="4"/>
      <c r="LCO274" s="4"/>
      <c r="LCP274" s="4"/>
      <c r="LCQ274" s="4"/>
      <c r="LCR274" s="4"/>
      <c r="LCS274" s="4"/>
      <c r="LCT274" s="4"/>
      <c r="LCU274" s="4"/>
      <c r="LCV274" s="4"/>
      <c r="LCW274" s="4"/>
      <c r="LCX274" s="4"/>
      <c r="LCY274" s="4"/>
      <c r="LCZ274" s="4"/>
      <c r="LDA274" s="4"/>
      <c r="LDB274" s="4"/>
      <c r="LDC274" s="4"/>
      <c r="LDD274" s="4"/>
      <c r="LDE274" s="4"/>
      <c r="LDF274" s="4"/>
      <c r="LDG274" s="4"/>
      <c r="LDH274" s="4"/>
      <c r="LDI274" s="4"/>
      <c r="LDJ274" s="4"/>
      <c r="LDK274" s="4"/>
      <c r="LDL274" s="4"/>
      <c r="LDM274" s="4"/>
      <c r="LDN274" s="4"/>
      <c r="LDO274" s="4"/>
      <c r="LDP274" s="4"/>
      <c r="LDQ274" s="4"/>
      <c r="LDR274" s="4"/>
      <c r="LDS274" s="4"/>
      <c r="LDT274" s="4"/>
      <c r="LDU274" s="4"/>
      <c r="LDV274" s="4"/>
      <c r="LDW274" s="4"/>
      <c r="LDX274" s="4"/>
      <c r="LDY274" s="4"/>
      <c r="LDZ274" s="4"/>
      <c r="LEA274" s="4"/>
      <c r="LEB274" s="4"/>
      <c r="LEC274" s="4"/>
      <c r="LED274" s="4"/>
      <c r="LEE274" s="4"/>
      <c r="LEF274" s="4"/>
      <c r="LEG274" s="4"/>
      <c r="LEH274" s="4"/>
      <c r="LEI274" s="4"/>
      <c r="LEJ274" s="4"/>
      <c r="LEK274" s="4"/>
      <c r="LEL274" s="4"/>
      <c r="LEM274" s="4"/>
      <c r="LEN274" s="4"/>
      <c r="LEO274" s="4"/>
      <c r="LEP274" s="4"/>
      <c r="LEQ274" s="4"/>
      <c r="LER274" s="4"/>
      <c r="LES274" s="4"/>
      <c r="LET274" s="4"/>
      <c r="LEU274" s="4"/>
      <c r="LEV274" s="4"/>
      <c r="LEW274" s="4"/>
      <c r="LEX274" s="4"/>
      <c r="LEY274" s="4"/>
      <c r="LEZ274" s="4"/>
      <c r="LFA274" s="4"/>
      <c r="LFB274" s="4"/>
      <c r="LFC274" s="4"/>
      <c r="LFD274" s="4"/>
      <c r="LFE274" s="4"/>
      <c r="LFF274" s="4"/>
      <c r="LFG274" s="4"/>
      <c r="LFH274" s="4"/>
      <c r="LFI274" s="4"/>
      <c r="LFJ274" s="4"/>
      <c r="LFK274" s="4"/>
      <c r="LFL274" s="4"/>
      <c r="LFM274" s="4"/>
      <c r="LFN274" s="4"/>
      <c r="LFO274" s="4"/>
      <c r="LFP274" s="4"/>
      <c r="LFQ274" s="4"/>
      <c r="LFR274" s="4"/>
      <c r="LFS274" s="4"/>
      <c r="LFT274" s="4"/>
      <c r="LFU274" s="4"/>
      <c r="LFV274" s="4"/>
      <c r="LFW274" s="4"/>
      <c r="LFX274" s="4"/>
      <c r="LFY274" s="4"/>
      <c r="LFZ274" s="4"/>
      <c r="LGA274" s="4"/>
      <c r="LGB274" s="4"/>
      <c r="LGC274" s="4"/>
      <c r="LGD274" s="4"/>
      <c r="LGE274" s="4"/>
      <c r="LGF274" s="4"/>
      <c r="LGG274" s="4"/>
      <c r="LGH274" s="4"/>
      <c r="LGI274" s="4"/>
      <c r="LGJ274" s="4"/>
      <c r="LGK274" s="4"/>
      <c r="LGL274" s="4"/>
      <c r="LGM274" s="4"/>
      <c r="LGN274" s="4"/>
      <c r="LGO274" s="4"/>
      <c r="LGP274" s="4"/>
      <c r="LGQ274" s="4"/>
      <c r="LGR274" s="4"/>
      <c r="LGS274" s="4"/>
      <c r="LGT274" s="4"/>
      <c r="LGU274" s="4"/>
      <c r="LGV274" s="4"/>
      <c r="LGW274" s="4"/>
      <c r="LGX274" s="4"/>
      <c r="LGY274" s="4"/>
      <c r="LGZ274" s="4"/>
      <c r="LHA274" s="4"/>
      <c r="LHB274" s="4"/>
      <c r="LHC274" s="4"/>
      <c r="LHD274" s="4"/>
      <c r="LHE274" s="4"/>
      <c r="LHF274" s="4"/>
      <c r="LHG274" s="4"/>
      <c r="LHH274" s="4"/>
      <c r="LHI274" s="4"/>
      <c r="LHJ274" s="4"/>
      <c r="LHK274" s="4"/>
      <c r="LHL274" s="4"/>
      <c r="LHM274" s="4"/>
      <c r="LHN274" s="4"/>
      <c r="LHO274" s="4"/>
      <c r="LHP274" s="4"/>
      <c r="LHQ274" s="4"/>
      <c r="LHR274" s="4"/>
      <c r="LHS274" s="4"/>
      <c r="LHT274" s="4"/>
      <c r="LHU274" s="4"/>
      <c r="LHV274" s="4"/>
      <c r="LHW274" s="4"/>
      <c r="LHX274" s="4"/>
      <c r="LHY274" s="4"/>
      <c r="LHZ274" s="4"/>
      <c r="LIA274" s="4"/>
      <c r="LIB274" s="4"/>
      <c r="LIC274" s="4"/>
      <c r="LID274" s="4"/>
      <c r="LIE274" s="4"/>
      <c r="LIF274" s="4"/>
      <c r="LIG274" s="4"/>
      <c r="LIH274" s="4"/>
      <c r="LII274" s="4"/>
      <c r="LIJ274" s="4"/>
      <c r="LIK274" s="4"/>
      <c r="LIL274" s="4"/>
      <c r="LIM274" s="4"/>
      <c r="LIN274" s="4"/>
      <c r="LIO274" s="4"/>
      <c r="LIP274" s="4"/>
      <c r="LIQ274" s="4"/>
      <c r="LIR274" s="4"/>
      <c r="LIS274" s="4"/>
      <c r="LIT274" s="4"/>
      <c r="LIU274" s="4"/>
      <c r="LIV274" s="4"/>
      <c r="LIW274" s="4"/>
      <c r="LIX274" s="4"/>
      <c r="LIY274" s="4"/>
      <c r="LIZ274" s="4"/>
      <c r="LJA274" s="4"/>
      <c r="LJB274" s="4"/>
      <c r="LJC274" s="4"/>
      <c r="LJD274" s="4"/>
      <c r="LJE274" s="4"/>
      <c r="LJF274" s="4"/>
      <c r="LJG274" s="4"/>
      <c r="LJH274" s="4"/>
      <c r="LJI274" s="4"/>
      <c r="LJJ274" s="4"/>
      <c r="LJK274" s="4"/>
      <c r="LJL274" s="4"/>
      <c r="LJM274" s="4"/>
      <c r="LJN274" s="4"/>
      <c r="LJO274" s="4"/>
      <c r="LJP274" s="4"/>
      <c r="LJQ274" s="4"/>
      <c r="LJR274" s="4"/>
      <c r="LJS274" s="4"/>
      <c r="LJT274" s="4"/>
      <c r="LJU274" s="4"/>
      <c r="LJV274" s="4"/>
      <c r="LJW274" s="4"/>
      <c r="LJX274" s="4"/>
      <c r="LJY274" s="4"/>
      <c r="LJZ274" s="4"/>
      <c r="LKA274" s="4"/>
      <c r="LKB274" s="4"/>
      <c r="LKC274" s="4"/>
      <c r="LKD274" s="4"/>
      <c r="LKE274" s="4"/>
      <c r="LKF274" s="4"/>
      <c r="LKG274" s="4"/>
      <c r="LKH274" s="4"/>
      <c r="LKI274" s="4"/>
      <c r="LKJ274" s="4"/>
      <c r="LKK274" s="4"/>
      <c r="LKL274" s="4"/>
      <c r="LKM274" s="4"/>
      <c r="LKN274" s="4"/>
      <c r="LKO274" s="4"/>
      <c r="LKP274" s="4"/>
      <c r="LKQ274" s="4"/>
      <c r="LKR274" s="4"/>
      <c r="LKS274" s="4"/>
      <c r="LKT274" s="4"/>
      <c r="LKU274" s="4"/>
      <c r="LKV274" s="4"/>
      <c r="LKW274" s="4"/>
      <c r="LKX274" s="4"/>
      <c r="LKY274" s="4"/>
      <c r="LKZ274" s="4"/>
      <c r="LLA274" s="4"/>
      <c r="LLB274" s="4"/>
      <c r="LLC274" s="4"/>
      <c r="LLD274" s="4"/>
      <c r="LLE274" s="4"/>
      <c r="LLF274" s="4"/>
      <c r="LLG274" s="4"/>
      <c r="LLH274" s="4"/>
      <c r="LLI274" s="4"/>
      <c r="LLJ274" s="4"/>
      <c r="LLK274" s="4"/>
      <c r="LLL274" s="4"/>
      <c r="LLM274" s="4"/>
      <c r="LLN274" s="4"/>
      <c r="LLO274" s="4"/>
      <c r="LLP274" s="4"/>
      <c r="LLQ274" s="4"/>
      <c r="LLR274" s="4"/>
      <c r="LLS274" s="4"/>
      <c r="LLT274" s="4"/>
      <c r="LLU274" s="4"/>
      <c r="LLV274" s="4"/>
      <c r="LLW274" s="4"/>
      <c r="LLX274" s="4"/>
      <c r="LLY274" s="4"/>
      <c r="LLZ274" s="4"/>
      <c r="LMA274" s="4"/>
      <c r="LMB274" s="4"/>
      <c r="LMC274" s="4"/>
      <c r="LMD274" s="4"/>
      <c r="LME274" s="4"/>
      <c r="LMF274" s="4"/>
      <c r="LMG274" s="4"/>
      <c r="LMH274" s="4"/>
      <c r="LMI274" s="4"/>
      <c r="LMJ274" s="4"/>
      <c r="LMK274" s="4"/>
      <c r="LML274" s="4"/>
      <c r="LMM274" s="4"/>
      <c r="LMN274" s="4"/>
      <c r="LMO274" s="4"/>
      <c r="LMP274" s="4"/>
      <c r="LMQ274" s="4"/>
      <c r="LMR274" s="4"/>
      <c r="LMS274" s="4"/>
      <c r="LMT274" s="4"/>
      <c r="LMU274" s="4"/>
      <c r="LMV274" s="4"/>
      <c r="LMW274" s="4"/>
      <c r="LMX274" s="4"/>
      <c r="LMY274" s="4"/>
      <c r="LMZ274" s="4"/>
      <c r="LNA274" s="4"/>
      <c r="LNB274" s="4"/>
      <c r="LNC274" s="4"/>
      <c r="LND274" s="4"/>
      <c r="LNE274" s="4"/>
      <c r="LNF274" s="4"/>
      <c r="LNG274" s="4"/>
      <c r="LNH274" s="4"/>
      <c r="LNI274" s="4"/>
      <c r="LNJ274" s="4"/>
      <c r="LNK274" s="4"/>
      <c r="LNL274" s="4"/>
      <c r="LNM274" s="4"/>
      <c r="LNN274" s="4"/>
      <c r="LNO274" s="4"/>
      <c r="LNP274" s="4"/>
      <c r="LNQ274" s="4"/>
      <c r="LNR274" s="4"/>
      <c r="LNS274" s="4"/>
      <c r="LNT274" s="4"/>
      <c r="LNU274" s="4"/>
      <c r="LNV274" s="4"/>
      <c r="LNW274" s="4"/>
      <c r="LNX274" s="4"/>
      <c r="LNY274" s="4"/>
      <c r="LNZ274" s="4"/>
      <c r="LOA274" s="4"/>
      <c r="LOB274" s="4"/>
      <c r="LOC274" s="4"/>
      <c r="LOD274" s="4"/>
      <c r="LOE274" s="4"/>
      <c r="LOF274" s="4"/>
      <c r="LOG274" s="4"/>
      <c r="LOH274" s="4"/>
      <c r="LOI274" s="4"/>
      <c r="LOJ274" s="4"/>
      <c r="LOK274" s="4"/>
      <c r="LOL274" s="4"/>
      <c r="LOM274" s="4"/>
      <c r="LON274" s="4"/>
      <c r="LOO274" s="4"/>
      <c r="LOP274" s="4"/>
      <c r="LOQ274" s="4"/>
      <c r="LOR274" s="4"/>
      <c r="LOS274" s="4"/>
      <c r="LOT274" s="4"/>
      <c r="LOU274" s="4"/>
      <c r="LOV274" s="4"/>
      <c r="LOW274" s="4"/>
      <c r="LOX274" s="4"/>
      <c r="LOY274" s="4"/>
      <c r="LOZ274" s="4"/>
      <c r="LPA274" s="4"/>
      <c r="LPB274" s="4"/>
      <c r="LPC274" s="4"/>
      <c r="LPD274" s="4"/>
      <c r="LPE274" s="4"/>
      <c r="LPF274" s="4"/>
      <c r="LPG274" s="4"/>
      <c r="LPH274" s="4"/>
      <c r="LPI274" s="4"/>
      <c r="LPJ274" s="4"/>
      <c r="LPK274" s="4"/>
      <c r="LPL274" s="4"/>
      <c r="LPM274" s="4"/>
      <c r="LPN274" s="4"/>
      <c r="LPO274" s="4"/>
      <c r="LPP274" s="4"/>
      <c r="LPQ274" s="4"/>
      <c r="LPR274" s="4"/>
      <c r="LPS274" s="4"/>
      <c r="LPT274" s="4"/>
      <c r="LPU274" s="4"/>
      <c r="LPV274" s="4"/>
      <c r="LPW274" s="4"/>
      <c r="LPX274" s="4"/>
      <c r="LPY274" s="4"/>
      <c r="LPZ274" s="4"/>
      <c r="LQA274" s="4"/>
      <c r="LQB274" s="4"/>
      <c r="LQC274" s="4"/>
      <c r="LQD274" s="4"/>
      <c r="LQE274" s="4"/>
      <c r="LQF274" s="4"/>
      <c r="LQG274" s="4"/>
      <c r="LQH274" s="4"/>
      <c r="LQI274" s="4"/>
      <c r="LQJ274" s="4"/>
      <c r="LQK274" s="4"/>
      <c r="LQL274" s="4"/>
      <c r="LQM274" s="4"/>
      <c r="LQN274" s="4"/>
      <c r="LQO274" s="4"/>
      <c r="LQP274" s="4"/>
      <c r="LQQ274" s="4"/>
      <c r="LQR274" s="4"/>
      <c r="LQS274" s="4"/>
      <c r="LQT274" s="4"/>
      <c r="LQU274" s="4"/>
      <c r="LQV274" s="4"/>
      <c r="LQW274" s="4"/>
      <c r="LQX274" s="4"/>
      <c r="LQY274" s="4"/>
      <c r="LQZ274" s="4"/>
      <c r="LRA274" s="4"/>
      <c r="LRB274" s="4"/>
      <c r="LRC274" s="4"/>
      <c r="LRD274" s="4"/>
      <c r="LRE274" s="4"/>
      <c r="LRF274" s="4"/>
      <c r="LRG274" s="4"/>
      <c r="LRH274" s="4"/>
      <c r="LRI274" s="4"/>
      <c r="LRJ274" s="4"/>
      <c r="LRK274" s="4"/>
      <c r="LRL274" s="4"/>
      <c r="LRM274" s="4"/>
      <c r="LRN274" s="4"/>
      <c r="LRO274" s="4"/>
      <c r="LRP274" s="4"/>
      <c r="LRQ274" s="4"/>
      <c r="LRR274" s="4"/>
      <c r="LRS274" s="4"/>
      <c r="LRT274" s="4"/>
      <c r="LRU274" s="4"/>
      <c r="LRV274" s="4"/>
      <c r="LRW274" s="4"/>
      <c r="LRX274" s="4"/>
      <c r="LRY274" s="4"/>
      <c r="LRZ274" s="4"/>
      <c r="LSA274" s="4"/>
      <c r="LSB274" s="4"/>
      <c r="LSC274" s="4"/>
      <c r="LSD274" s="4"/>
      <c r="LSE274" s="4"/>
      <c r="LSF274" s="4"/>
      <c r="LSG274" s="4"/>
      <c r="LSH274" s="4"/>
      <c r="LSI274" s="4"/>
      <c r="LSJ274" s="4"/>
      <c r="LSK274" s="4"/>
      <c r="LSL274" s="4"/>
      <c r="LSM274" s="4"/>
      <c r="LSN274" s="4"/>
      <c r="LSO274" s="4"/>
      <c r="LSP274" s="4"/>
      <c r="LSQ274" s="4"/>
      <c r="LSR274" s="4"/>
      <c r="LSS274" s="4"/>
      <c r="LST274" s="4"/>
      <c r="LSU274" s="4"/>
      <c r="LSV274" s="4"/>
      <c r="LSW274" s="4"/>
      <c r="LSX274" s="4"/>
      <c r="LSY274" s="4"/>
      <c r="LSZ274" s="4"/>
      <c r="LTA274" s="4"/>
      <c r="LTB274" s="4"/>
      <c r="LTC274" s="4"/>
      <c r="LTD274" s="4"/>
      <c r="LTE274" s="4"/>
      <c r="LTF274" s="4"/>
      <c r="LTG274" s="4"/>
      <c r="LTH274" s="4"/>
      <c r="LTI274" s="4"/>
      <c r="LTJ274" s="4"/>
      <c r="LTK274" s="4"/>
      <c r="LTL274" s="4"/>
      <c r="LTM274" s="4"/>
      <c r="LTN274" s="4"/>
      <c r="LTO274" s="4"/>
      <c r="LTP274" s="4"/>
      <c r="LTQ274" s="4"/>
      <c r="LTR274" s="4"/>
      <c r="LTS274" s="4"/>
      <c r="LTT274" s="4"/>
      <c r="LTU274" s="4"/>
      <c r="LTV274" s="4"/>
      <c r="LTW274" s="4"/>
      <c r="LTX274" s="4"/>
      <c r="LTY274" s="4"/>
      <c r="LTZ274" s="4"/>
      <c r="LUA274" s="4"/>
      <c r="LUB274" s="4"/>
      <c r="LUC274" s="4"/>
      <c r="LUD274" s="4"/>
      <c r="LUE274" s="4"/>
      <c r="LUF274" s="4"/>
      <c r="LUG274" s="4"/>
      <c r="LUH274" s="4"/>
      <c r="LUI274" s="4"/>
      <c r="LUJ274" s="4"/>
      <c r="LUK274" s="4"/>
      <c r="LUL274" s="4"/>
      <c r="LUM274" s="4"/>
      <c r="LUN274" s="4"/>
      <c r="LUO274" s="4"/>
      <c r="LUP274" s="4"/>
      <c r="LUQ274" s="4"/>
      <c r="LUR274" s="4"/>
      <c r="LUS274" s="4"/>
      <c r="LUT274" s="4"/>
      <c r="LUU274" s="4"/>
      <c r="LUV274" s="4"/>
      <c r="LUW274" s="4"/>
      <c r="LUX274" s="4"/>
      <c r="LUY274" s="4"/>
      <c r="LUZ274" s="4"/>
      <c r="LVA274" s="4"/>
      <c r="LVB274" s="4"/>
      <c r="LVC274" s="4"/>
      <c r="LVD274" s="4"/>
      <c r="LVE274" s="4"/>
      <c r="LVF274" s="4"/>
      <c r="LVG274" s="4"/>
      <c r="LVH274" s="4"/>
      <c r="LVI274" s="4"/>
      <c r="LVJ274" s="4"/>
      <c r="LVK274" s="4"/>
      <c r="LVL274" s="4"/>
      <c r="LVM274" s="4"/>
      <c r="LVN274" s="4"/>
      <c r="LVO274" s="4"/>
      <c r="LVP274" s="4"/>
      <c r="LVQ274" s="4"/>
      <c r="LVR274" s="4"/>
      <c r="LVS274" s="4"/>
      <c r="LVT274" s="4"/>
      <c r="LVU274" s="4"/>
      <c r="LVV274" s="4"/>
      <c r="LVW274" s="4"/>
      <c r="LVX274" s="4"/>
      <c r="LVY274" s="4"/>
      <c r="LVZ274" s="4"/>
      <c r="LWA274" s="4"/>
      <c r="LWB274" s="4"/>
      <c r="LWC274" s="4"/>
      <c r="LWD274" s="4"/>
      <c r="LWE274" s="4"/>
      <c r="LWF274" s="4"/>
      <c r="LWG274" s="4"/>
      <c r="LWH274" s="4"/>
      <c r="LWI274" s="4"/>
      <c r="LWJ274" s="4"/>
      <c r="LWK274" s="4"/>
      <c r="LWL274" s="4"/>
      <c r="LWM274" s="4"/>
      <c r="LWN274" s="4"/>
      <c r="LWO274" s="4"/>
      <c r="LWP274" s="4"/>
      <c r="LWQ274" s="4"/>
      <c r="LWR274" s="4"/>
      <c r="LWS274" s="4"/>
      <c r="LWT274" s="4"/>
      <c r="LWU274" s="4"/>
      <c r="LWV274" s="4"/>
      <c r="LWW274" s="4"/>
      <c r="LWX274" s="4"/>
      <c r="LWY274" s="4"/>
      <c r="LWZ274" s="4"/>
      <c r="LXA274" s="4"/>
      <c r="LXB274" s="4"/>
      <c r="LXC274" s="4"/>
      <c r="LXD274" s="4"/>
      <c r="LXE274" s="4"/>
      <c r="LXF274" s="4"/>
      <c r="LXG274" s="4"/>
      <c r="LXH274" s="4"/>
      <c r="LXI274" s="4"/>
      <c r="LXJ274" s="4"/>
      <c r="LXK274" s="4"/>
      <c r="LXL274" s="4"/>
      <c r="LXM274" s="4"/>
      <c r="LXN274" s="4"/>
      <c r="LXO274" s="4"/>
      <c r="LXP274" s="4"/>
      <c r="LXQ274" s="4"/>
      <c r="LXR274" s="4"/>
      <c r="LXS274" s="4"/>
      <c r="LXT274" s="4"/>
      <c r="LXU274" s="4"/>
      <c r="LXV274" s="4"/>
      <c r="LXW274" s="4"/>
      <c r="LXX274" s="4"/>
      <c r="LXY274" s="4"/>
      <c r="LXZ274" s="4"/>
      <c r="LYA274" s="4"/>
      <c r="LYB274" s="4"/>
      <c r="LYC274" s="4"/>
      <c r="LYD274" s="4"/>
      <c r="LYE274" s="4"/>
      <c r="LYF274" s="4"/>
      <c r="LYG274" s="4"/>
      <c r="LYH274" s="4"/>
      <c r="LYI274" s="4"/>
      <c r="LYJ274" s="4"/>
      <c r="LYK274" s="4"/>
      <c r="LYL274" s="4"/>
      <c r="LYM274" s="4"/>
      <c r="LYN274" s="4"/>
      <c r="LYO274" s="4"/>
      <c r="LYP274" s="4"/>
      <c r="LYQ274" s="4"/>
      <c r="LYR274" s="4"/>
      <c r="LYS274" s="4"/>
      <c r="LYT274" s="4"/>
      <c r="LYU274" s="4"/>
      <c r="LYV274" s="4"/>
      <c r="LYW274" s="4"/>
      <c r="LYX274" s="4"/>
      <c r="LYY274" s="4"/>
      <c r="LYZ274" s="4"/>
      <c r="LZA274" s="4"/>
      <c r="LZB274" s="4"/>
      <c r="LZC274" s="4"/>
      <c r="LZD274" s="4"/>
      <c r="LZE274" s="4"/>
      <c r="LZF274" s="4"/>
      <c r="LZG274" s="4"/>
      <c r="LZH274" s="4"/>
      <c r="LZI274" s="4"/>
      <c r="LZJ274" s="4"/>
      <c r="LZK274" s="4"/>
      <c r="LZL274" s="4"/>
      <c r="LZM274" s="4"/>
      <c r="LZN274" s="4"/>
      <c r="LZO274" s="4"/>
      <c r="LZP274" s="4"/>
      <c r="LZQ274" s="4"/>
      <c r="LZR274" s="4"/>
      <c r="LZS274" s="4"/>
      <c r="LZT274" s="4"/>
      <c r="LZU274" s="4"/>
      <c r="LZV274" s="4"/>
      <c r="LZW274" s="4"/>
      <c r="LZX274" s="4"/>
      <c r="LZY274" s="4"/>
      <c r="LZZ274" s="4"/>
      <c r="MAA274" s="4"/>
      <c r="MAB274" s="4"/>
      <c r="MAC274" s="4"/>
      <c r="MAD274" s="4"/>
      <c r="MAE274" s="4"/>
      <c r="MAF274" s="4"/>
      <c r="MAG274" s="4"/>
      <c r="MAH274" s="4"/>
      <c r="MAI274" s="4"/>
      <c r="MAJ274" s="4"/>
      <c r="MAK274" s="4"/>
      <c r="MAL274" s="4"/>
      <c r="MAM274" s="4"/>
      <c r="MAN274" s="4"/>
      <c r="MAO274" s="4"/>
      <c r="MAP274" s="4"/>
      <c r="MAQ274" s="4"/>
      <c r="MAR274" s="4"/>
      <c r="MAS274" s="4"/>
      <c r="MAT274" s="4"/>
      <c r="MAU274" s="4"/>
      <c r="MAV274" s="4"/>
      <c r="MAW274" s="4"/>
      <c r="MAX274" s="4"/>
      <c r="MAY274" s="4"/>
      <c r="MAZ274" s="4"/>
      <c r="MBA274" s="4"/>
      <c r="MBB274" s="4"/>
      <c r="MBC274" s="4"/>
      <c r="MBD274" s="4"/>
      <c r="MBE274" s="4"/>
      <c r="MBF274" s="4"/>
      <c r="MBG274" s="4"/>
      <c r="MBH274" s="4"/>
      <c r="MBI274" s="4"/>
      <c r="MBJ274" s="4"/>
      <c r="MBK274" s="4"/>
      <c r="MBL274" s="4"/>
      <c r="MBM274" s="4"/>
      <c r="MBN274" s="4"/>
      <c r="MBO274" s="4"/>
      <c r="MBP274" s="4"/>
      <c r="MBQ274" s="4"/>
      <c r="MBR274" s="4"/>
      <c r="MBS274" s="4"/>
      <c r="MBT274" s="4"/>
      <c r="MBU274" s="4"/>
      <c r="MBV274" s="4"/>
      <c r="MBW274" s="4"/>
      <c r="MBX274" s="4"/>
      <c r="MBY274" s="4"/>
      <c r="MBZ274" s="4"/>
      <c r="MCA274" s="4"/>
      <c r="MCB274" s="4"/>
      <c r="MCC274" s="4"/>
      <c r="MCD274" s="4"/>
      <c r="MCE274" s="4"/>
      <c r="MCF274" s="4"/>
      <c r="MCG274" s="4"/>
      <c r="MCH274" s="4"/>
      <c r="MCI274" s="4"/>
      <c r="MCJ274" s="4"/>
      <c r="MCK274" s="4"/>
      <c r="MCL274" s="4"/>
      <c r="MCM274" s="4"/>
      <c r="MCN274" s="4"/>
      <c r="MCO274" s="4"/>
      <c r="MCP274" s="4"/>
      <c r="MCQ274" s="4"/>
      <c r="MCR274" s="4"/>
      <c r="MCS274" s="4"/>
      <c r="MCT274" s="4"/>
      <c r="MCU274" s="4"/>
      <c r="MCV274" s="4"/>
      <c r="MCW274" s="4"/>
      <c r="MCX274" s="4"/>
      <c r="MCY274" s="4"/>
      <c r="MCZ274" s="4"/>
      <c r="MDA274" s="4"/>
      <c r="MDB274" s="4"/>
      <c r="MDC274" s="4"/>
      <c r="MDD274" s="4"/>
      <c r="MDE274" s="4"/>
      <c r="MDF274" s="4"/>
      <c r="MDG274" s="4"/>
      <c r="MDH274" s="4"/>
      <c r="MDI274" s="4"/>
      <c r="MDJ274" s="4"/>
      <c r="MDK274" s="4"/>
      <c r="MDL274" s="4"/>
      <c r="MDM274" s="4"/>
      <c r="MDN274" s="4"/>
      <c r="MDO274" s="4"/>
      <c r="MDP274" s="4"/>
      <c r="MDQ274" s="4"/>
      <c r="MDR274" s="4"/>
      <c r="MDS274" s="4"/>
      <c r="MDT274" s="4"/>
      <c r="MDU274" s="4"/>
      <c r="MDV274" s="4"/>
      <c r="MDW274" s="4"/>
      <c r="MDX274" s="4"/>
      <c r="MDY274" s="4"/>
      <c r="MDZ274" s="4"/>
      <c r="MEA274" s="4"/>
      <c r="MEB274" s="4"/>
      <c r="MEC274" s="4"/>
      <c r="MED274" s="4"/>
      <c r="MEE274" s="4"/>
      <c r="MEF274" s="4"/>
      <c r="MEG274" s="4"/>
      <c r="MEH274" s="4"/>
      <c r="MEI274" s="4"/>
      <c r="MEJ274" s="4"/>
      <c r="MEK274" s="4"/>
      <c r="MEL274" s="4"/>
      <c r="MEM274" s="4"/>
      <c r="MEN274" s="4"/>
      <c r="MEO274" s="4"/>
      <c r="MEP274" s="4"/>
      <c r="MEQ274" s="4"/>
      <c r="MER274" s="4"/>
      <c r="MES274" s="4"/>
      <c r="MET274" s="4"/>
      <c r="MEU274" s="4"/>
      <c r="MEV274" s="4"/>
      <c r="MEW274" s="4"/>
      <c r="MEX274" s="4"/>
      <c r="MEY274" s="4"/>
      <c r="MEZ274" s="4"/>
      <c r="MFA274" s="4"/>
      <c r="MFB274" s="4"/>
      <c r="MFC274" s="4"/>
      <c r="MFD274" s="4"/>
      <c r="MFE274" s="4"/>
      <c r="MFF274" s="4"/>
      <c r="MFG274" s="4"/>
      <c r="MFH274" s="4"/>
      <c r="MFI274" s="4"/>
      <c r="MFJ274" s="4"/>
      <c r="MFK274" s="4"/>
      <c r="MFL274" s="4"/>
      <c r="MFM274" s="4"/>
      <c r="MFN274" s="4"/>
      <c r="MFO274" s="4"/>
      <c r="MFP274" s="4"/>
      <c r="MFQ274" s="4"/>
      <c r="MFR274" s="4"/>
      <c r="MFS274" s="4"/>
      <c r="MFT274" s="4"/>
      <c r="MFU274" s="4"/>
      <c r="MFV274" s="4"/>
      <c r="MFW274" s="4"/>
      <c r="MFX274" s="4"/>
      <c r="MFY274" s="4"/>
      <c r="MFZ274" s="4"/>
      <c r="MGA274" s="4"/>
      <c r="MGB274" s="4"/>
      <c r="MGC274" s="4"/>
      <c r="MGD274" s="4"/>
      <c r="MGE274" s="4"/>
      <c r="MGF274" s="4"/>
      <c r="MGG274" s="4"/>
      <c r="MGH274" s="4"/>
      <c r="MGI274" s="4"/>
      <c r="MGJ274" s="4"/>
      <c r="MGK274" s="4"/>
      <c r="MGL274" s="4"/>
      <c r="MGM274" s="4"/>
      <c r="MGN274" s="4"/>
      <c r="MGO274" s="4"/>
      <c r="MGP274" s="4"/>
      <c r="MGQ274" s="4"/>
      <c r="MGR274" s="4"/>
      <c r="MGS274" s="4"/>
      <c r="MGT274" s="4"/>
      <c r="MGU274" s="4"/>
      <c r="MGV274" s="4"/>
      <c r="MGW274" s="4"/>
      <c r="MGX274" s="4"/>
      <c r="MGY274" s="4"/>
      <c r="MGZ274" s="4"/>
      <c r="MHA274" s="4"/>
      <c r="MHB274" s="4"/>
      <c r="MHC274" s="4"/>
      <c r="MHD274" s="4"/>
      <c r="MHE274" s="4"/>
      <c r="MHF274" s="4"/>
      <c r="MHG274" s="4"/>
      <c r="MHH274" s="4"/>
      <c r="MHI274" s="4"/>
      <c r="MHJ274" s="4"/>
      <c r="MHK274" s="4"/>
      <c r="MHL274" s="4"/>
      <c r="MHM274" s="4"/>
      <c r="MHN274" s="4"/>
      <c r="MHO274" s="4"/>
      <c r="MHP274" s="4"/>
      <c r="MHQ274" s="4"/>
      <c r="MHR274" s="4"/>
      <c r="MHS274" s="4"/>
      <c r="MHT274" s="4"/>
      <c r="MHU274" s="4"/>
      <c r="MHV274" s="4"/>
      <c r="MHW274" s="4"/>
      <c r="MHX274" s="4"/>
      <c r="MHY274" s="4"/>
      <c r="MHZ274" s="4"/>
      <c r="MIA274" s="4"/>
      <c r="MIB274" s="4"/>
      <c r="MIC274" s="4"/>
      <c r="MID274" s="4"/>
      <c r="MIE274" s="4"/>
      <c r="MIF274" s="4"/>
      <c r="MIG274" s="4"/>
      <c r="MIH274" s="4"/>
      <c r="MII274" s="4"/>
      <c r="MIJ274" s="4"/>
      <c r="MIK274" s="4"/>
      <c r="MIL274" s="4"/>
      <c r="MIM274" s="4"/>
      <c r="MIN274" s="4"/>
      <c r="MIO274" s="4"/>
      <c r="MIP274" s="4"/>
      <c r="MIQ274" s="4"/>
      <c r="MIR274" s="4"/>
      <c r="MIS274" s="4"/>
      <c r="MIT274" s="4"/>
      <c r="MIU274" s="4"/>
      <c r="MIV274" s="4"/>
      <c r="MIW274" s="4"/>
      <c r="MIX274" s="4"/>
      <c r="MIY274" s="4"/>
      <c r="MIZ274" s="4"/>
      <c r="MJA274" s="4"/>
      <c r="MJB274" s="4"/>
      <c r="MJC274" s="4"/>
      <c r="MJD274" s="4"/>
      <c r="MJE274" s="4"/>
      <c r="MJF274" s="4"/>
      <c r="MJG274" s="4"/>
      <c r="MJH274" s="4"/>
      <c r="MJI274" s="4"/>
      <c r="MJJ274" s="4"/>
      <c r="MJK274" s="4"/>
      <c r="MJL274" s="4"/>
      <c r="MJM274" s="4"/>
      <c r="MJN274" s="4"/>
      <c r="MJO274" s="4"/>
      <c r="MJP274" s="4"/>
      <c r="MJQ274" s="4"/>
      <c r="MJR274" s="4"/>
      <c r="MJS274" s="4"/>
      <c r="MJT274" s="4"/>
      <c r="MJU274" s="4"/>
      <c r="MJV274" s="4"/>
      <c r="MJW274" s="4"/>
      <c r="MJX274" s="4"/>
      <c r="MJY274" s="4"/>
      <c r="MJZ274" s="4"/>
      <c r="MKA274" s="4"/>
      <c r="MKB274" s="4"/>
      <c r="MKC274" s="4"/>
      <c r="MKD274" s="4"/>
      <c r="MKE274" s="4"/>
      <c r="MKF274" s="4"/>
      <c r="MKG274" s="4"/>
      <c r="MKH274" s="4"/>
      <c r="MKI274" s="4"/>
      <c r="MKJ274" s="4"/>
      <c r="MKK274" s="4"/>
      <c r="MKL274" s="4"/>
      <c r="MKM274" s="4"/>
      <c r="MKN274" s="4"/>
      <c r="MKO274" s="4"/>
      <c r="MKP274" s="4"/>
      <c r="MKQ274" s="4"/>
      <c r="MKR274" s="4"/>
      <c r="MKS274" s="4"/>
      <c r="MKT274" s="4"/>
      <c r="MKU274" s="4"/>
      <c r="MKV274" s="4"/>
      <c r="MKW274" s="4"/>
      <c r="MKX274" s="4"/>
      <c r="MKY274" s="4"/>
      <c r="MKZ274" s="4"/>
      <c r="MLA274" s="4"/>
      <c r="MLB274" s="4"/>
      <c r="MLC274" s="4"/>
      <c r="MLD274" s="4"/>
      <c r="MLE274" s="4"/>
      <c r="MLF274" s="4"/>
      <c r="MLG274" s="4"/>
      <c r="MLH274" s="4"/>
      <c r="MLI274" s="4"/>
      <c r="MLJ274" s="4"/>
      <c r="MLK274" s="4"/>
      <c r="MLL274" s="4"/>
      <c r="MLM274" s="4"/>
      <c r="MLN274" s="4"/>
      <c r="MLO274" s="4"/>
      <c r="MLP274" s="4"/>
      <c r="MLQ274" s="4"/>
      <c r="MLR274" s="4"/>
      <c r="MLS274" s="4"/>
      <c r="MLT274" s="4"/>
      <c r="MLU274" s="4"/>
      <c r="MLV274" s="4"/>
      <c r="MLW274" s="4"/>
      <c r="MLX274" s="4"/>
      <c r="MLY274" s="4"/>
      <c r="MLZ274" s="4"/>
      <c r="MMA274" s="4"/>
      <c r="MMB274" s="4"/>
      <c r="MMC274" s="4"/>
      <c r="MMD274" s="4"/>
      <c r="MME274" s="4"/>
      <c r="MMF274" s="4"/>
      <c r="MMG274" s="4"/>
      <c r="MMH274" s="4"/>
      <c r="MMI274" s="4"/>
      <c r="MMJ274" s="4"/>
      <c r="MMK274" s="4"/>
      <c r="MML274" s="4"/>
      <c r="MMM274" s="4"/>
      <c r="MMN274" s="4"/>
      <c r="MMO274" s="4"/>
      <c r="MMP274" s="4"/>
      <c r="MMQ274" s="4"/>
      <c r="MMR274" s="4"/>
      <c r="MMS274" s="4"/>
      <c r="MMT274" s="4"/>
      <c r="MMU274" s="4"/>
      <c r="MMV274" s="4"/>
      <c r="MMW274" s="4"/>
      <c r="MMX274" s="4"/>
      <c r="MMY274" s="4"/>
      <c r="MMZ274" s="4"/>
      <c r="MNA274" s="4"/>
      <c r="MNB274" s="4"/>
      <c r="MNC274" s="4"/>
      <c r="MND274" s="4"/>
      <c r="MNE274" s="4"/>
      <c r="MNF274" s="4"/>
      <c r="MNG274" s="4"/>
      <c r="MNH274" s="4"/>
      <c r="MNI274" s="4"/>
      <c r="MNJ274" s="4"/>
      <c r="MNK274" s="4"/>
      <c r="MNL274" s="4"/>
      <c r="MNM274" s="4"/>
      <c r="MNN274" s="4"/>
      <c r="MNO274" s="4"/>
      <c r="MNP274" s="4"/>
      <c r="MNQ274" s="4"/>
      <c r="MNR274" s="4"/>
      <c r="MNS274" s="4"/>
      <c r="MNT274" s="4"/>
      <c r="MNU274" s="4"/>
      <c r="MNV274" s="4"/>
      <c r="MNW274" s="4"/>
      <c r="MNX274" s="4"/>
      <c r="MNY274" s="4"/>
      <c r="MNZ274" s="4"/>
      <c r="MOA274" s="4"/>
      <c r="MOB274" s="4"/>
      <c r="MOC274" s="4"/>
      <c r="MOD274" s="4"/>
      <c r="MOE274" s="4"/>
      <c r="MOF274" s="4"/>
      <c r="MOG274" s="4"/>
      <c r="MOH274" s="4"/>
      <c r="MOI274" s="4"/>
      <c r="MOJ274" s="4"/>
      <c r="MOK274" s="4"/>
      <c r="MOL274" s="4"/>
      <c r="MOM274" s="4"/>
      <c r="MON274" s="4"/>
      <c r="MOO274" s="4"/>
      <c r="MOP274" s="4"/>
      <c r="MOQ274" s="4"/>
      <c r="MOR274" s="4"/>
      <c r="MOS274" s="4"/>
      <c r="MOT274" s="4"/>
      <c r="MOU274" s="4"/>
      <c r="MOV274" s="4"/>
      <c r="MOW274" s="4"/>
      <c r="MOX274" s="4"/>
      <c r="MOY274" s="4"/>
      <c r="MOZ274" s="4"/>
      <c r="MPA274" s="4"/>
      <c r="MPB274" s="4"/>
      <c r="MPC274" s="4"/>
      <c r="MPD274" s="4"/>
      <c r="MPE274" s="4"/>
      <c r="MPF274" s="4"/>
      <c r="MPG274" s="4"/>
      <c r="MPH274" s="4"/>
      <c r="MPI274" s="4"/>
      <c r="MPJ274" s="4"/>
      <c r="MPK274" s="4"/>
      <c r="MPL274" s="4"/>
      <c r="MPM274" s="4"/>
      <c r="MPN274" s="4"/>
      <c r="MPO274" s="4"/>
      <c r="MPP274" s="4"/>
      <c r="MPQ274" s="4"/>
      <c r="MPR274" s="4"/>
      <c r="MPS274" s="4"/>
      <c r="MPT274" s="4"/>
      <c r="MPU274" s="4"/>
      <c r="MPV274" s="4"/>
      <c r="MPW274" s="4"/>
      <c r="MPX274" s="4"/>
      <c r="MPY274" s="4"/>
      <c r="MPZ274" s="4"/>
      <c r="MQA274" s="4"/>
      <c r="MQB274" s="4"/>
      <c r="MQC274" s="4"/>
      <c r="MQD274" s="4"/>
      <c r="MQE274" s="4"/>
      <c r="MQF274" s="4"/>
      <c r="MQG274" s="4"/>
      <c r="MQH274" s="4"/>
      <c r="MQI274" s="4"/>
      <c r="MQJ274" s="4"/>
      <c r="MQK274" s="4"/>
      <c r="MQL274" s="4"/>
      <c r="MQM274" s="4"/>
      <c r="MQN274" s="4"/>
      <c r="MQO274" s="4"/>
      <c r="MQP274" s="4"/>
      <c r="MQQ274" s="4"/>
      <c r="MQR274" s="4"/>
      <c r="MQS274" s="4"/>
      <c r="MQT274" s="4"/>
      <c r="MQU274" s="4"/>
      <c r="MQV274" s="4"/>
      <c r="MQW274" s="4"/>
      <c r="MQX274" s="4"/>
      <c r="MQY274" s="4"/>
      <c r="MQZ274" s="4"/>
      <c r="MRA274" s="4"/>
      <c r="MRB274" s="4"/>
      <c r="MRC274" s="4"/>
      <c r="MRD274" s="4"/>
      <c r="MRE274" s="4"/>
      <c r="MRF274" s="4"/>
      <c r="MRG274" s="4"/>
      <c r="MRH274" s="4"/>
      <c r="MRI274" s="4"/>
      <c r="MRJ274" s="4"/>
      <c r="MRK274" s="4"/>
      <c r="MRL274" s="4"/>
      <c r="MRM274" s="4"/>
      <c r="MRN274" s="4"/>
      <c r="MRO274" s="4"/>
      <c r="MRP274" s="4"/>
      <c r="MRQ274" s="4"/>
      <c r="MRR274" s="4"/>
      <c r="MRS274" s="4"/>
      <c r="MRT274" s="4"/>
      <c r="MRU274" s="4"/>
      <c r="MRV274" s="4"/>
      <c r="MRW274" s="4"/>
      <c r="MRX274" s="4"/>
      <c r="MRY274" s="4"/>
      <c r="MRZ274" s="4"/>
      <c r="MSA274" s="4"/>
      <c r="MSB274" s="4"/>
      <c r="MSC274" s="4"/>
      <c r="MSD274" s="4"/>
      <c r="MSE274" s="4"/>
      <c r="MSF274" s="4"/>
      <c r="MSG274" s="4"/>
      <c r="MSH274" s="4"/>
      <c r="MSI274" s="4"/>
      <c r="MSJ274" s="4"/>
      <c r="MSK274" s="4"/>
      <c r="MSL274" s="4"/>
      <c r="MSM274" s="4"/>
      <c r="MSN274" s="4"/>
      <c r="MSO274" s="4"/>
      <c r="MSP274" s="4"/>
      <c r="MSQ274" s="4"/>
      <c r="MSR274" s="4"/>
      <c r="MSS274" s="4"/>
      <c r="MST274" s="4"/>
      <c r="MSU274" s="4"/>
      <c r="MSV274" s="4"/>
      <c r="MSW274" s="4"/>
      <c r="MSX274" s="4"/>
      <c r="MSY274" s="4"/>
      <c r="MSZ274" s="4"/>
      <c r="MTA274" s="4"/>
      <c r="MTB274" s="4"/>
      <c r="MTC274" s="4"/>
      <c r="MTD274" s="4"/>
      <c r="MTE274" s="4"/>
      <c r="MTF274" s="4"/>
      <c r="MTG274" s="4"/>
      <c r="MTH274" s="4"/>
      <c r="MTI274" s="4"/>
      <c r="MTJ274" s="4"/>
      <c r="MTK274" s="4"/>
      <c r="MTL274" s="4"/>
      <c r="MTM274" s="4"/>
      <c r="MTN274" s="4"/>
      <c r="MTO274" s="4"/>
      <c r="MTP274" s="4"/>
      <c r="MTQ274" s="4"/>
      <c r="MTR274" s="4"/>
      <c r="MTS274" s="4"/>
      <c r="MTT274" s="4"/>
      <c r="MTU274" s="4"/>
      <c r="MTV274" s="4"/>
      <c r="MTW274" s="4"/>
      <c r="MTX274" s="4"/>
      <c r="MTY274" s="4"/>
      <c r="MTZ274" s="4"/>
      <c r="MUA274" s="4"/>
      <c r="MUB274" s="4"/>
      <c r="MUC274" s="4"/>
      <c r="MUD274" s="4"/>
      <c r="MUE274" s="4"/>
      <c r="MUF274" s="4"/>
      <c r="MUG274" s="4"/>
      <c r="MUH274" s="4"/>
      <c r="MUI274" s="4"/>
      <c r="MUJ274" s="4"/>
      <c r="MUK274" s="4"/>
      <c r="MUL274" s="4"/>
      <c r="MUM274" s="4"/>
      <c r="MUN274" s="4"/>
      <c r="MUO274" s="4"/>
      <c r="MUP274" s="4"/>
      <c r="MUQ274" s="4"/>
      <c r="MUR274" s="4"/>
      <c r="MUS274" s="4"/>
      <c r="MUT274" s="4"/>
      <c r="MUU274" s="4"/>
      <c r="MUV274" s="4"/>
      <c r="MUW274" s="4"/>
      <c r="MUX274" s="4"/>
      <c r="MUY274" s="4"/>
      <c r="MUZ274" s="4"/>
      <c r="MVA274" s="4"/>
      <c r="MVB274" s="4"/>
      <c r="MVC274" s="4"/>
      <c r="MVD274" s="4"/>
      <c r="MVE274" s="4"/>
      <c r="MVF274" s="4"/>
      <c r="MVG274" s="4"/>
      <c r="MVH274" s="4"/>
      <c r="MVI274" s="4"/>
      <c r="MVJ274" s="4"/>
      <c r="MVK274" s="4"/>
      <c r="MVL274" s="4"/>
      <c r="MVM274" s="4"/>
      <c r="MVN274" s="4"/>
      <c r="MVO274" s="4"/>
      <c r="MVP274" s="4"/>
      <c r="MVQ274" s="4"/>
      <c r="MVR274" s="4"/>
      <c r="MVS274" s="4"/>
      <c r="MVT274" s="4"/>
      <c r="MVU274" s="4"/>
      <c r="MVV274" s="4"/>
      <c r="MVW274" s="4"/>
      <c r="MVX274" s="4"/>
      <c r="MVY274" s="4"/>
      <c r="MVZ274" s="4"/>
      <c r="MWA274" s="4"/>
      <c r="MWB274" s="4"/>
      <c r="MWC274" s="4"/>
      <c r="MWD274" s="4"/>
      <c r="MWE274" s="4"/>
      <c r="MWF274" s="4"/>
      <c r="MWG274" s="4"/>
      <c r="MWH274" s="4"/>
      <c r="MWI274" s="4"/>
      <c r="MWJ274" s="4"/>
      <c r="MWK274" s="4"/>
      <c r="MWL274" s="4"/>
      <c r="MWM274" s="4"/>
      <c r="MWN274" s="4"/>
      <c r="MWO274" s="4"/>
      <c r="MWP274" s="4"/>
      <c r="MWQ274" s="4"/>
      <c r="MWR274" s="4"/>
      <c r="MWS274" s="4"/>
      <c r="MWT274" s="4"/>
      <c r="MWU274" s="4"/>
      <c r="MWV274" s="4"/>
      <c r="MWW274" s="4"/>
      <c r="MWX274" s="4"/>
      <c r="MWY274" s="4"/>
      <c r="MWZ274" s="4"/>
      <c r="MXA274" s="4"/>
      <c r="MXB274" s="4"/>
      <c r="MXC274" s="4"/>
      <c r="MXD274" s="4"/>
      <c r="MXE274" s="4"/>
      <c r="MXF274" s="4"/>
      <c r="MXG274" s="4"/>
      <c r="MXH274" s="4"/>
      <c r="MXI274" s="4"/>
      <c r="MXJ274" s="4"/>
      <c r="MXK274" s="4"/>
      <c r="MXL274" s="4"/>
      <c r="MXM274" s="4"/>
      <c r="MXN274" s="4"/>
      <c r="MXO274" s="4"/>
      <c r="MXP274" s="4"/>
      <c r="MXQ274" s="4"/>
      <c r="MXR274" s="4"/>
      <c r="MXS274" s="4"/>
      <c r="MXT274" s="4"/>
      <c r="MXU274" s="4"/>
      <c r="MXV274" s="4"/>
      <c r="MXW274" s="4"/>
      <c r="MXX274" s="4"/>
      <c r="MXY274" s="4"/>
      <c r="MXZ274" s="4"/>
      <c r="MYA274" s="4"/>
      <c r="MYB274" s="4"/>
      <c r="MYC274" s="4"/>
      <c r="MYD274" s="4"/>
      <c r="MYE274" s="4"/>
      <c r="MYF274" s="4"/>
      <c r="MYG274" s="4"/>
      <c r="MYH274" s="4"/>
      <c r="MYI274" s="4"/>
      <c r="MYJ274" s="4"/>
      <c r="MYK274" s="4"/>
      <c r="MYL274" s="4"/>
      <c r="MYM274" s="4"/>
      <c r="MYN274" s="4"/>
      <c r="MYO274" s="4"/>
      <c r="MYP274" s="4"/>
      <c r="MYQ274" s="4"/>
      <c r="MYR274" s="4"/>
      <c r="MYS274" s="4"/>
      <c r="MYT274" s="4"/>
      <c r="MYU274" s="4"/>
      <c r="MYV274" s="4"/>
      <c r="MYW274" s="4"/>
      <c r="MYX274" s="4"/>
      <c r="MYY274" s="4"/>
      <c r="MYZ274" s="4"/>
      <c r="MZA274" s="4"/>
      <c r="MZB274" s="4"/>
      <c r="MZC274" s="4"/>
      <c r="MZD274" s="4"/>
      <c r="MZE274" s="4"/>
      <c r="MZF274" s="4"/>
      <c r="MZG274" s="4"/>
      <c r="MZH274" s="4"/>
      <c r="MZI274" s="4"/>
      <c r="MZJ274" s="4"/>
      <c r="MZK274" s="4"/>
      <c r="MZL274" s="4"/>
      <c r="MZM274" s="4"/>
      <c r="MZN274" s="4"/>
      <c r="MZO274" s="4"/>
      <c r="MZP274" s="4"/>
      <c r="MZQ274" s="4"/>
      <c r="MZR274" s="4"/>
      <c r="MZS274" s="4"/>
      <c r="MZT274" s="4"/>
      <c r="MZU274" s="4"/>
      <c r="MZV274" s="4"/>
      <c r="MZW274" s="4"/>
      <c r="MZX274" s="4"/>
      <c r="MZY274" s="4"/>
      <c r="MZZ274" s="4"/>
      <c r="NAA274" s="4"/>
      <c r="NAB274" s="4"/>
      <c r="NAC274" s="4"/>
      <c r="NAD274" s="4"/>
      <c r="NAE274" s="4"/>
      <c r="NAF274" s="4"/>
      <c r="NAG274" s="4"/>
      <c r="NAH274" s="4"/>
      <c r="NAI274" s="4"/>
      <c r="NAJ274" s="4"/>
      <c r="NAK274" s="4"/>
      <c r="NAL274" s="4"/>
      <c r="NAM274" s="4"/>
      <c r="NAN274" s="4"/>
      <c r="NAO274" s="4"/>
      <c r="NAP274" s="4"/>
      <c r="NAQ274" s="4"/>
      <c r="NAR274" s="4"/>
      <c r="NAS274" s="4"/>
      <c r="NAT274" s="4"/>
      <c r="NAU274" s="4"/>
      <c r="NAV274" s="4"/>
      <c r="NAW274" s="4"/>
      <c r="NAX274" s="4"/>
      <c r="NAY274" s="4"/>
      <c r="NAZ274" s="4"/>
      <c r="NBA274" s="4"/>
      <c r="NBB274" s="4"/>
      <c r="NBC274" s="4"/>
      <c r="NBD274" s="4"/>
      <c r="NBE274" s="4"/>
      <c r="NBF274" s="4"/>
      <c r="NBG274" s="4"/>
      <c r="NBH274" s="4"/>
      <c r="NBI274" s="4"/>
      <c r="NBJ274" s="4"/>
      <c r="NBK274" s="4"/>
      <c r="NBL274" s="4"/>
      <c r="NBM274" s="4"/>
      <c r="NBN274" s="4"/>
      <c r="NBO274" s="4"/>
      <c r="NBP274" s="4"/>
      <c r="NBQ274" s="4"/>
      <c r="NBR274" s="4"/>
      <c r="NBS274" s="4"/>
      <c r="NBT274" s="4"/>
      <c r="NBU274" s="4"/>
      <c r="NBV274" s="4"/>
      <c r="NBW274" s="4"/>
      <c r="NBX274" s="4"/>
      <c r="NBY274" s="4"/>
      <c r="NBZ274" s="4"/>
      <c r="NCA274" s="4"/>
      <c r="NCB274" s="4"/>
      <c r="NCC274" s="4"/>
      <c r="NCD274" s="4"/>
      <c r="NCE274" s="4"/>
      <c r="NCF274" s="4"/>
      <c r="NCG274" s="4"/>
      <c r="NCH274" s="4"/>
      <c r="NCI274" s="4"/>
      <c r="NCJ274" s="4"/>
      <c r="NCK274" s="4"/>
      <c r="NCL274" s="4"/>
      <c r="NCM274" s="4"/>
      <c r="NCN274" s="4"/>
      <c r="NCO274" s="4"/>
      <c r="NCP274" s="4"/>
      <c r="NCQ274" s="4"/>
      <c r="NCR274" s="4"/>
      <c r="NCS274" s="4"/>
      <c r="NCT274" s="4"/>
      <c r="NCU274" s="4"/>
      <c r="NCV274" s="4"/>
      <c r="NCW274" s="4"/>
      <c r="NCX274" s="4"/>
      <c r="NCY274" s="4"/>
      <c r="NCZ274" s="4"/>
      <c r="NDA274" s="4"/>
      <c r="NDB274" s="4"/>
      <c r="NDC274" s="4"/>
      <c r="NDD274" s="4"/>
      <c r="NDE274" s="4"/>
      <c r="NDF274" s="4"/>
      <c r="NDG274" s="4"/>
      <c r="NDH274" s="4"/>
      <c r="NDI274" s="4"/>
      <c r="NDJ274" s="4"/>
      <c r="NDK274" s="4"/>
      <c r="NDL274" s="4"/>
      <c r="NDM274" s="4"/>
      <c r="NDN274" s="4"/>
      <c r="NDO274" s="4"/>
      <c r="NDP274" s="4"/>
      <c r="NDQ274" s="4"/>
      <c r="NDR274" s="4"/>
      <c r="NDS274" s="4"/>
      <c r="NDT274" s="4"/>
      <c r="NDU274" s="4"/>
      <c r="NDV274" s="4"/>
      <c r="NDW274" s="4"/>
      <c r="NDX274" s="4"/>
      <c r="NDY274" s="4"/>
      <c r="NDZ274" s="4"/>
      <c r="NEA274" s="4"/>
      <c r="NEB274" s="4"/>
      <c r="NEC274" s="4"/>
      <c r="NED274" s="4"/>
      <c r="NEE274" s="4"/>
      <c r="NEF274" s="4"/>
      <c r="NEG274" s="4"/>
      <c r="NEH274" s="4"/>
      <c r="NEI274" s="4"/>
      <c r="NEJ274" s="4"/>
      <c r="NEK274" s="4"/>
      <c r="NEL274" s="4"/>
      <c r="NEM274" s="4"/>
      <c r="NEN274" s="4"/>
      <c r="NEO274" s="4"/>
      <c r="NEP274" s="4"/>
      <c r="NEQ274" s="4"/>
      <c r="NER274" s="4"/>
      <c r="NES274" s="4"/>
      <c r="NET274" s="4"/>
      <c r="NEU274" s="4"/>
      <c r="NEV274" s="4"/>
      <c r="NEW274" s="4"/>
      <c r="NEX274" s="4"/>
      <c r="NEY274" s="4"/>
      <c r="NEZ274" s="4"/>
      <c r="NFA274" s="4"/>
      <c r="NFB274" s="4"/>
      <c r="NFC274" s="4"/>
      <c r="NFD274" s="4"/>
      <c r="NFE274" s="4"/>
      <c r="NFF274" s="4"/>
      <c r="NFG274" s="4"/>
      <c r="NFH274" s="4"/>
      <c r="NFI274" s="4"/>
      <c r="NFJ274" s="4"/>
      <c r="NFK274" s="4"/>
      <c r="NFL274" s="4"/>
      <c r="NFM274" s="4"/>
      <c r="NFN274" s="4"/>
      <c r="NFO274" s="4"/>
      <c r="NFP274" s="4"/>
      <c r="NFQ274" s="4"/>
      <c r="NFR274" s="4"/>
      <c r="NFS274" s="4"/>
      <c r="NFT274" s="4"/>
      <c r="NFU274" s="4"/>
      <c r="NFV274" s="4"/>
      <c r="NFW274" s="4"/>
      <c r="NFX274" s="4"/>
      <c r="NFY274" s="4"/>
      <c r="NFZ274" s="4"/>
      <c r="NGA274" s="4"/>
      <c r="NGB274" s="4"/>
      <c r="NGC274" s="4"/>
      <c r="NGD274" s="4"/>
      <c r="NGE274" s="4"/>
      <c r="NGF274" s="4"/>
      <c r="NGG274" s="4"/>
      <c r="NGH274" s="4"/>
      <c r="NGI274" s="4"/>
      <c r="NGJ274" s="4"/>
      <c r="NGK274" s="4"/>
      <c r="NGL274" s="4"/>
      <c r="NGM274" s="4"/>
      <c r="NGN274" s="4"/>
      <c r="NGO274" s="4"/>
      <c r="NGP274" s="4"/>
      <c r="NGQ274" s="4"/>
      <c r="NGR274" s="4"/>
      <c r="NGS274" s="4"/>
      <c r="NGT274" s="4"/>
      <c r="NGU274" s="4"/>
      <c r="NGV274" s="4"/>
      <c r="NGW274" s="4"/>
      <c r="NGX274" s="4"/>
      <c r="NGY274" s="4"/>
      <c r="NGZ274" s="4"/>
      <c r="NHA274" s="4"/>
      <c r="NHB274" s="4"/>
      <c r="NHC274" s="4"/>
      <c r="NHD274" s="4"/>
      <c r="NHE274" s="4"/>
      <c r="NHF274" s="4"/>
      <c r="NHG274" s="4"/>
      <c r="NHH274" s="4"/>
      <c r="NHI274" s="4"/>
      <c r="NHJ274" s="4"/>
      <c r="NHK274" s="4"/>
      <c r="NHL274" s="4"/>
      <c r="NHM274" s="4"/>
      <c r="NHN274" s="4"/>
      <c r="NHO274" s="4"/>
      <c r="NHP274" s="4"/>
      <c r="NHQ274" s="4"/>
      <c r="NHR274" s="4"/>
      <c r="NHS274" s="4"/>
      <c r="NHT274" s="4"/>
      <c r="NHU274" s="4"/>
      <c r="NHV274" s="4"/>
      <c r="NHW274" s="4"/>
      <c r="NHX274" s="4"/>
      <c r="NHY274" s="4"/>
      <c r="NHZ274" s="4"/>
      <c r="NIA274" s="4"/>
      <c r="NIB274" s="4"/>
      <c r="NIC274" s="4"/>
      <c r="NID274" s="4"/>
      <c r="NIE274" s="4"/>
      <c r="NIF274" s="4"/>
      <c r="NIG274" s="4"/>
      <c r="NIH274" s="4"/>
      <c r="NII274" s="4"/>
      <c r="NIJ274" s="4"/>
      <c r="NIK274" s="4"/>
      <c r="NIL274" s="4"/>
      <c r="NIM274" s="4"/>
      <c r="NIN274" s="4"/>
      <c r="NIO274" s="4"/>
      <c r="NIP274" s="4"/>
      <c r="NIQ274" s="4"/>
      <c r="NIR274" s="4"/>
      <c r="NIS274" s="4"/>
      <c r="NIT274" s="4"/>
      <c r="NIU274" s="4"/>
      <c r="NIV274" s="4"/>
      <c r="NIW274" s="4"/>
      <c r="NIX274" s="4"/>
      <c r="NIY274" s="4"/>
      <c r="NIZ274" s="4"/>
      <c r="NJA274" s="4"/>
      <c r="NJB274" s="4"/>
      <c r="NJC274" s="4"/>
      <c r="NJD274" s="4"/>
      <c r="NJE274" s="4"/>
      <c r="NJF274" s="4"/>
      <c r="NJG274" s="4"/>
      <c r="NJH274" s="4"/>
      <c r="NJI274" s="4"/>
      <c r="NJJ274" s="4"/>
      <c r="NJK274" s="4"/>
      <c r="NJL274" s="4"/>
      <c r="NJM274" s="4"/>
      <c r="NJN274" s="4"/>
      <c r="NJO274" s="4"/>
      <c r="NJP274" s="4"/>
      <c r="NJQ274" s="4"/>
      <c r="NJR274" s="4"/>
      <c r="NJS274" s="4"/>
      <c r="NJT274" s="4"/>
      <c r="NJU274" s="4"/>
      <c r="NJV274" s="4"/>
      <c r="NJW274" s="4"/>
      <c r="NJX274" s="4"/>
      <c r="NJY274" s="4"/>
      <c r="NJZ274" s="4"/>
      <c r="NKA274" s="4"/>
      <c r="NKB274" s="4"/>
      <c r="NKC274" s="4"/>
      <c r="NKD274" s="4"/>
      <c r="NKE274" s="4"/>
      <c r="NKF274" s="4"/>
      <c r="NKG274" s="4"/>
      <c r="NKH274" s="4"/>
      <c r="NKI274" s="4"/>
      <c r="NKJ274" s="4"/>
      <c r="NKK274" s="4"/>
      <c r="NKL274" s="4"/>
      <c r="NKM274" s="4"/>
      <c r="NKN274" s="4"/>
      <c r="NKO274" s="4"/>
      <c r="NKP274" s="4"/>
      <c r="NKQ274" s="4"/>
      <c r="NKR274" s="4"/>
      <c r="NKS274" s="4"/>
      <c r="NKT274" s="4"/>
      <c r="NKU274" s="4"/>
      <c r="NKV274" s="4"/>
      <c r="NKW274" s="4"/>
      <c r="NKX274" s="4"/>
      <c r="NKY274" s="4"/>
      <c r="NKZ274" s="4"/>
      <c r="NLA274" s="4"/>
      <c r="NLB274" s="4"/>
      <c r="NLC274" s="4"/>
      <c r="NLD274" s="4"/>
      <c r="NLE274" s="4"/>
      <c r="NLF274" s="4"/>
      <c r="NLG274" s="4"/>
      <c r="NLH274" s="4"/>
      <c r="NLI274" s="4"/>
      <c r="NLJ274" s="4"/>
      <c r="NLK274" s="4"/>
      <c r="NLL274" s="4"/>
      <c r="NLM274" s="4"/>
      <c r="NLN274" s="4"/>
      <c r="NLO274" s="4"/>
      <c r="NLP274" s="4"/>
      <c r="NLQ274" s="4"/>
      <c r="NLR274" s="4"/>
      <c r="NLS274" s="4"/>
      <c r="NLT274" s="4"/>
      <c r="NLU274" s="4"/>
      <c r="NLV274" s="4"/>
      <c r="NLW274" s="4"/>
      <c r="NLX274" s="4"/>
      <c r="NLY274" s="4"/>
      <c r="NLZ274" s="4"/>
      <c r="NMA274" s="4"/>
      <c r="NMB274" s="4"/>
      <c r="NMC274" s="4"/>
      <c r="NMD274" s="4"/>
      <c r="NME274" s="4"/>
      <c r="NMF274" s="4"/>
      <c r="NMG274" s="4"/>
      <c r="NMH274" s="4"/>
      <c r="NMI274" s="4"/>
      <c r="NMJ274" s="4"/>
      <c r="NMK274" s="4"/>
      <c r="NML274" s="4"/>
      <c r="NMM274" s="4"/>
      <c r="NMN274" s="4"/>
      <c r="NMO274" s="4"/>
      <c r="NMP274" s="4"/>
      <c r="NMQ274" s="4"/>
      <c r="NMR274" s="4"/>
      <c r="NMS274" s="4"/>
      <c r="NMT274" s="4"/>
      <c r="NMU274" s="4"/>
      <c r="NMV274" s="4"/>
      <c r="NMW274" s="4"/>
      <c r="NMX274" s="4"/>
      <c r="NMY274" s="4"/>
      <c r="NMZ274" s="4"/>
      <c r="NNA274" s="4"/>
      <c r="NNB274" s="4"/>
      <c r="NNC274" s="4"/>
      <c r="NND274" s="4"/>
      <c r="NNE274" s="4"/>
      <c r="NNF274" s="4"/>
      <c r="NNG274" s="4"/>
      <c r="NNH274" s="4"/>
      <c r="NNI274" s="4"/>
      <c r="NNJ274" s="4"/>
      <c r="NNK274" s="4"/>
      <c r="NNL274" s="4"/>
      <c r="NNM274" s="4"/>
      <c r="NNN274" s="4"/>
      <c r="NNO274" s="4"/>
      <c r="NNP274" s="4"/>
      <c r="NNQ274" s="4"/>
      <c r="NNR274" s="4"/>
      <c r="NNS274" s="4"/>
      <c r="NNT274" s="4"/>
      <c r="NNU274" s="4"/>
      <c r="NNV274" s="4"/>
      <c r="NNW274" s="4"/>
      <c r="NNX274" s="4"/>
      <c r="NNY274" s="4"/>
      <c r="NNZ274" s="4"/>
      <c r="NOA274" s="4"/>
      <c r="NOB274" s="4"/>
      <c r="NOC274" s="4"/>
      <c r="NOD274" s="4"/>
      <c r="NOE274" s="4"/>
      <c r="NOF274" s="4"/>
      <c r="NOG274" s="4"/>
      <c r="NOH274" s="4"/>
      <c r="NOI274" s="4"/>
      <c r="NOJ274" s="4"/>
      <c r="NOK274" s="4"/>
      <c r="NOL274" s="4"/>
      <c r="NOM274" s="4"/>
      <c r="NON274" s="4"/>
      <c r="NOO274" s="4"/>
      <c r="NOP274" s="4"/>
      <c r="NOQ274" s="4"/>
      <c r="NOR274" s="4"/>
      <c r="NOS274" s="4"/>
      <c r="NOT274" s="4"/>
      <c r="NOU274" s="4"/>
      <c r="NOV274" s="4"/>
      <c r="NOW274" s="4"/>
      <c r="NOX274" s="4"/>
      <c r="NOY274" s="4"/>
      <c r="NOZ274" s="4"/>
      <c r="NPA274" s="4"/>
      <c r="NPB274" s="4"/>
      <c r="NPC274" s="4"/>
      <c r="NPD274" s="4"/>
      <c r="NPE274" s="4"/>
      <c r="NPF274" s="4"/>
      <c r="NPG274" s="4"/>
      <c r="NPH274" s="4"/>
      <c r="NPI274" s="4"/>
      <c r="NPJ274" s="4"/>
      <c r="NPK274" s="4"/>
      <c r="NPL274" s="4"/>
      <c r="NPM274" s="4"/>
      <c r="NPN274" s="4"/>
      <c r="NPO274" s="4"/>
      <c r="NPP274" s="4"/>
      <c r="NPQ274" s="4"/>
      <c r="NPR274" s="4"/>
      <c r="NPS274" s="4"/>
      <c r="NPT274" s="4"/>
      <c r="NPU274" s="4"/>
      <c r="NPV274" s="4"/>
      <c r="NPW274" s="4"/>
      <c r="NPX274" s="4"/>
      <c r="NPY274" s="4"/>
      <c r="NPZ274" s="4"/>
      <c r="NQA274" s="4"/>
      <c r="NQB274" s="4"/>
      <c r="NQC274" s="4"/>
      <c r="NQD274" s="4"/>
      <c r="NQE274" s="4"/>
      <c r="NQF274" s="4"/>
      <c r="NQG274" s="4"/>
      <c r="NQH274" s="4"/>
      <c r="NQI274" s="4"/>
      <c r="NQJ274" s="4"/>
      <c r="NQK274" s="4"/>
      <c r="NQL274" s="4"/>
      <c r="NQM274" s="4"/>
      <c r="NQN274" s="4"/>
      <c r="NQO274" s="4"/>
      <c r="NQP274" s="4"/>
      <c r="NQQ274" s="4"/>
      <c r="NQR274" s="4"/>
      <c r="NQS274" s="4"/>
      <c r="NQT274" s="4"/>
      <c r="NQU274" s="4"/>
      <c r="NQV274" s="4"/>
      <c r="NQW274" s="4"/>
      <c r="NQX274" s="4"/>
      <c r="NQY274" s="4"/>
      <c r="NQZ274" s="4"/>
      <c r="NRA274" s="4"/>
      <c r="NRB274" s="4"/>
      <c r="NRC274" s="4"/>
      <c r="NRD274" s="4"/>
      <c r="NRE274" s="4"/>
      <c r="NRF274" s="4"/>
      <c r="NRG274" s="4"/>
      <c r="NRH274" s="4"/>
      <c r="NRI274" s="4"/>
      <c r="NRJ274" s="4"/>
      <c r="NRK274" s="4"/>
      <c r="NRL274" s="4"/>
      <c r="NRM274" s="4"/>
      <c r="NRN274" s="4"/>
      <c r="NRO274" s="4"/>
      <c r="NRP274" s="4"/>
      <c r="NRQ274" s="4"/>
      <c r="NRR274" s="4"/>
      <c r="NRS274" s="4"/>
      <c r="NRT274" s="4"/>
      <c r="NRU274" s="4"/>
      <c r="NRV274" s="4"/>
      <c r="NRW274" s="4"/>
      <c r="NRX274" s="4"/>
      <c r="NRY274" s="4"/>
      <c r="NRZ274" s="4"/>
      <c r="NSA274" s="4"/>
      <c r="NSB274" s="4"/>
      <c r="NSC274" s="4"/>
      <c r="NSD274" s="4"/>
      <c r="NSE274" s="4"/>
      <c r="NSF274" s="4"/>
      <c r="NSG274" s="4"/>
      <c r="NSH274" s="4"/>
      <c r="NSI274" s="4"/>
      <c r="NSJ274" s="4"/>
      <c r="NSK274" s="4"/>
      <c r="NSL274" s="4"/>
      <c r="NSM274" s="4"/>
      <c r="NSN274" s="4"/>
      <c r="NSO274" s="4"/>
      <c r="NSP274" s="4"/>
      <c r="NSQ274" s="4"/>
      <c r="NSR274" s="4"/>
      <c r="NSS274" s="4"/>
      <c r="NST274" s="4"/>
      <c r="NSU274" s="4"/>
      <c r="NSV274" s="4"/>
      <c r="NSW274" s="4"/>
      <c r="NSX274" s="4"/>
      <c r="NSY274" s="4"/>
      <c r="NSZ274" s="4"/>
      <c r="NTA274" s="4"/>
      <c r="NTB274" s="4"/>
      <c r="NTC274" s="4"/>
      <c r="NTD274" s="4"/>
      <c r="NTE274" s="4"/>
      <c r="NTF274" s="4"/>
      <c r="NTG274" s="4"/>
      <c r="NTH274" s="4"/>
      <c r="NTI274" s="4"/>
      <c r="NTJ274" s="4"/>
      <c r="NTK274" s="4"/>
      <c r="NTL274" s="4"/>
      <c r="NTM274" s="4"/>
      <c r="NTN274" s="4"/>
      <c r="NTO274" s="4"/>
      <c r="NTP274" s="4"/>
      <c r="NTQ274" s="4"/>
      <c r="NTR274" s="4"/>
      <c r="NTS274" s="4"/>
      <c r="NTT274" s="4"/>
      <c r="NTU274" s="4"/>
      <c r="NTV274" s="4"/>
      <c r="NTW274" s="4"/>
      <c r="NTX274" s="4"/>
      <c r="NTY274" s="4"/>
      <c r="NTZ274" s="4"/>
      <c r="NUA274" s="4"/>
      <c r="NUB274" s="4"/>
      <c r="NUC274" s="4"/>
      <c r="NUD274" s="4"/>
      <c r="NUE274" s="4"/>
      <c r="NUF274" s="4"/>
      <c r="NUG274" s="4"/>
      <c r="NUH274" s="4"/>
      <c r="NUI274" s="4"/>
      <c r="NUJ274" s="4"/>
      <c r="NUK274" s="4"/>
      <c r="NUL274" s="4"/>
      <c r="NUM274" s="4"/>
      <c r="NUN274" s="4"/>
      <c r="NUO274" s="4"/>
      <c r="NUP274" s="4"/>
      <c r="NUQ274" s="4"/>
      <c r="NUR274" s="4"/>
      <c r="NUS274" s="4"/>
      <c r="NUT274" s="4"/>
      <c r="NUU274" s="4"/>
      <c r="NUV274" s="4"/>
      <c r="NUW274" s="4"/>
      <c r="NUX274" s="4"/>
      <c r="NUY274" s="4"/>
      <c r="NUZ274" s="4"/>
      <c r="NVA274" s="4"/>
      <c r="NVB274" s="4"/>
      <c r="NVC274" s="4"/>
      <c r="NVD274" s="4"/>
      <c r="NVE274" s="4"/>
      <c r="NVF274" s="4"/>
      <c r="NVG274" s="4"/>
      <c r="NVH274" s="4"/>
      <c r="NVI274" s="4"/>
      <c r="NVJ274" s="4"/>
      <c r="NVK274" s="4"/>
      <c r="NVL274" s="4"/>
      <c r="NVM274" s="4"/>
      <c r="NVN274" s="4"/>
      <c r="NVO274" s="4"/>
      <c r="NVP274" s="4"/>
      <c r="NVQ274" s="4"/>
      <c r="NVR274" s="4"/>
      <c r="NVS274" s="4"/>
      <c r="NVT274" s="4"/>
      <c r="NVU274" s="4"/>
      <c r="NVV274" s="4"/>
      <c r="NVW274" s="4"/>
      <c r="NVX274" s="4"/>
      <c r="NVY274" s="4"/>
      <c r="NVZ274" s="4"/>
      <c r="NWA274" s="4"/>
      <c r="NWB274" s="4"/>
      <c r="NWC274" s="4"/>
      <c r="NWD274" s="4"/>
      <c r="NWE274" s="4"/>
      <c r="NWF274" s="4"/>
      <c r="NWG274" s="4"/>
      <c r="NWH274" s="4"/>
      <c r="NWI274" s="4"/>
      <c r="NWJ274" s="4"/>
      <c r="NWK274" s="4"/>
      <c r="NWL274" s="4"/>
      <c r="NWM274" s="4"/>
      <c r="NWN274" s="4"/>
      <c r="NWO274" s="4"/>
      <c r="NWP274" s="4"/>
      <c r="NWQ274" s="4"/>
      <c r="NWR274" s="4"/>
      <c r="NWS274" s="4"/>
      <c r="NWT274" s="4"/>
      <c r="NWU274" s="4"/>
      <c r="NWV274" s="4"/>
      <c r="NWW274" s="4"/>
      <c r="NWX274" s="4"/>
      <c r="NWY274" s="4"/>
      <c r="NWZ274" s="4"/>
      <c r="NXA274" s="4"/>
      <c r="NXB274" s="4"/>
      <c r="NXC274" s="4"/>
      <c r="NXD274" s="4"/>
      <c r="NXE274" s="4"/>
      <c r="NXF274" s="4"/>
      <c r="NXG274" s="4"/>
      <c r="NXH274" s="4"/>
      <c r="NXI274" s="4"/>
      <c r="NXJ274" s="4"/>
      <c r="NXK274" s="4"/>
      <c r="NXL274" s="4"/>
      <c r="NXM274" s="4"/>
      <c r="NXN274" s="4"/>
      <c r="NXO274" s="4"/>
      <c r="NXP274" s="4"/>
      <c r="NXQ274" s="4"/>
      <c r="NXR274" s="4"/>
      <c r="NXS274" s="4"/>
      <c r="NXT274" s="4"/>
      <c r="NXU274" s="4"/>
      <c r="NXV274" s="4"/>
      <c r="NXW274" s="4"/>
      <c r="NXX274" s="4"/>
      <c r="NXY274" s="4"/>
      <c r="NXZ274" s="4"/>
      <c r="NYA274" s="4"/>
      <c r="NYB274" s="4"/>
      <c r="NYC274" s="4"/>
      <c r="NYD274" s="4"/>
      <c r="NYE274" s="4"/>
      <c r="NYF274" s="4"/>
      <c r="NYG274" s="4"/>
      <c r="NYH274" s="4"/>
      <c r="NYI274" s="4"/>
      <c r="NYJ274" s="4"/>
      <c r="NYK274" s="4"/>
      <c r="NYL274" s="4"/>
      <c r="NYM274" s="4"/>
      <c r="NYN274" s="4"/>
      <c r="NYO274" s="4"/>
      <c r="NYP274" s="4"/>
      <c r="NYQ274" s="4"/>
      <c r="NYR274" s="4"/>
      <c r="NYS274" s="4"/>
      <c r="NYT274" s="4"/>
      <c r="NYU274" s="4"/>
      <c r="NYV274" s="4"/>
      <c r="NYW274" s="4"/>
      <c r="NYX274" s="4"/>
      <c r="NYY274" s="4"/>
      <c r="NYZ274" s="4"/>
      <c r="NZA274" s="4"/>
      <c r="NZB274" s="4"/>
      <c r="NZC274" s="4"/>
      <c r="NZD274" s="4"/>
      <c r="NZE274" s="4"/>
      <c r="NZF274" s="4"/>
      <c r="NZG274" s="4"/>
      <c r="NZH274" s="4"/>
      <c r="NZI274" s="4"/>
      <c r="NZJ274" s="4"/>
      <c r="NZK274" s="4"/>
      <c r="NZL274" s="4"/>
      <c r="NZM274" s="4"/>
      <c r="NZN274" s="4"/>
      <c r="NZO274" s="4"/>
      <c r="NZP274" s="4"/>
      <c r="NZQ274" s="4"/>
      <c r="NZR274" s="4"/>
      <c r="NZS274" s="4"/>
      <c r="NZT274" s="4"/>
      <c r="NZU274" s="4"/>
      <c r="NZV274" s="4"/>
      <c r="NZW274" s="4"/>
      <c r="NZX274" s="4"/>
      <c r="NZY274" s="4"/>
      <c r="NZZ274" s="4"/>
      <c r="OAA274" s="4"/>
      <c r="OAB274" s="4"/>
      <c r="OAC274" s="4"/>
      <c r="OAD274" s="4"/>
      <c r="OAE274" s="4"/>
      <c r="OAF274" s="4"/>
      <c r="OAG274" s="4"/>
      <c r="OAH274" s="4"/>
      <c r="OAI274" s="4"/>
      <c r="OAJ274" s="4"/>
      <c r="OAK274" s="4"/>
      <c r="OAL274" s="4"/>
      <c r="OAM274" s="4"/>
      <c r="OAN274" s="4"/>
      <c r="OAO274" s="4"/>
      <c r="OAP274" s="4"/>
      <c r="OAQ274" s="4"/>
      <c r="OAR274" s="4"/>
      <c r="OAS274" s="4"/>
      <c r="OAT274" s="4"/>
      <c r="OAU274" s="4"/>
      <c r="OAV274" s="4"/>
      <c r="OAW274" s="4"/>
      <c r="OAX274" s="4"/>
      <c r="OAY274" s="4"/>
      <c r="OAZ274" s="4"/>
      <c r="OBA274" s="4"/>
      <c r="OBB274" s="4"/>
      <c r="OBC274" s="4"/>
      <c r="OBD274" s="4"/>
      <c r="OBE274" s="4"/>
      <c r="OBF274" s="4"/>
      <c r="OBG274" s="4"/>
      <c r="OBH274" s="4"/>
      <c r="OBI274" s="4"/>
      <c r="OBJ274" s="4"/>
      <c r="OBK274" s="4"/>
      <c r="OBL274" s="4"/>
      <c r="OBM274" s="4"/>
      <c r="OBN274" s="4"/>
      <c r="OBO274" s="4"/>
      <c r="OBP274" s="4"/>
      <c r="OBQ274" s="4"/>
      <c r="OBR274" s="4"/>
      <c r="OBS274" s="4"/>
      <c r="OBT274" s="4"/>
      <c r="OBU274" s="4"/>
      <c r="OBV274" s="4"/>
      <c r="OBW274" s="4"/>
      <c r="OBX274" s="4"/>
      <c r="OBY274" s="4"/>
      <c r="OBZ274" s="4"/>
      <c r="OCA274" s="4"/>
      <c r="OCB274" s="4"/>
      <c r="OCC274" s="4"/>
      <c r="OCD274" s="4"/>
      <c r="OCE274" s="4"/>
      <c r="OCF274" s="4"/>
      <c r="OCG274" s="4"/>
      <c r="OCH274" s="4"/>
      <c r="OCI274" s="4"/>
      <c r="OCJ274" s="4"/>
      <c r="OCK274" s="4"/>
      <c r="OCL274" s="4"/>
      <c r="OCM274" s="4"/>
      <c r="OCN274" s="4"/>
      <c r="OCO274" s="4"/>
      <c r="OCP274" s="4"/>
      <c r="OCQ274" s="4"/>
      <c r="OCR274" s="4"/>
      <c r="OCS274" s="4"/>
      <c r="OCT274" s="4"/>
      <c r="OCU274" s="4"/>
      <c r="OCV274" s="4"/>
      <c r="OCW274" s="4"/>
      <c r="OCX274" s="4"/>
      <c r="OCY274" s="4"/>
      <c r="OCZ274" s="4"/>
      <c r="ODA274" s="4"/>
      <c r="ODB274" s="4"/>
      <c r="ODC274" s="4"/>
      <c r="ODD274" s="4"/>
      <c r="ODE274" s="4"/>
      <c r="ODF274" s="4"/>
      <c r="ODG274" s="4"/>
      <c r="ODH274" s="4"/>
      <c r="ODI274" s="4"/>
      <c r="ODJ274" s="4"/>
      <c r="ODK274" s="4"/>
      <c r="ODL274" s="4"/>
      <c r="ODM274" s="4"/>
      <c r="ODN274" s="4"/>
      <c r="ODO274" s="4"/>
      <c r="ODP274" s="4"/>
      <c r="ODQ274" s="4"/>
      <c r="ODR274" s="4"/>
      <c r="ODS274" s="4"/>
      <c r="ODT274" s="4"/>
      <c r="ODU274" s="4"/>
      <c r="ODV274" s="4"/>
      <c r="ODW274" s="4"/>
      <c r="ODX274" s="4"/>
      <c r="ODY274" s="4"/>
      <c r="ODZ274" s="4"/>
      <c r="OEA274" s="4"/>
      <c r="OEB274" s="4"/>
      <c r="OEC274" s="4"/>
      <c r="OED274" s="4"/>
      <c r="OEE274" s="4"/>
      <c r="OEF274" s="4"/>
      <c r="OEG274" s="4"/>
      <c r="OEH274" s="4"/>
      <c r="OEI274" s="4"/>
      <c r="OEJ274" s="4"/>
      <c r="OEK274" s="4"/>
      <c r="OEL274" s="4"/>
      <c r="OEM274" s="4"/>
      <c r="OEN274" s="4"/>
      <c r="OEO274" s="4"/>
      <c r="OEP274" s="4"/>
      <c r="OEQ274" s="4"/>
      <c r="OER274" s="4"/>
      <c r="OES274" s="4"/>
      <c r="OET274" s="4"/>
      <c r="OEU274" s="4"/>
      <c r="OEV274" s="4"/>
      <c r="OEW274" s="4"/>
      <c r="OEX274" s="4"/>
      <c r="OEY274" s="4"/>
      <c r="OEZ274" s="4"/>
      <c r="OFA274" s="4"/>
      <c r="OFB274" s="4"/>
      <c r="OFC274" s="4"/>
      <c r="OFD274" s="4"/>
      <c r="OFE274" s="4"/>
      <c r="OFF274" s="4"/>
      <c r="OFG274" s="4"/>
      <c r="OFH274" s="4"/>
      <c r="OFI274" s="4"/>
      <c r="OFJ274" s="4"/>
      <c r="OFK274" s="4"/>
      <c r="OFL274" s="4"/>
      <c r="OFM274" s="4"/>
      <c r="OFN274" s="4"/>
      <c r="OFO274" s="4"/>
      <c r="OFP274" s="4"/>
      <c r="OFQ274" s="4"/>
      <c r="OFR274" s="4"/>
      <c r="OFS274" s="4"/>
      <c r="OFT274" s="4"/>
      <c r="OFU274" s="4"/>
      <c r="OFV274" s="4"/>
      <c r="OFW274" s="4"/>
      <c r="OFX274" s="4"/>
      <c r="OFY274" s="4"/>
      <c r="OFZ274" s="4"/>
      <c r="OGA274" s="4"/>
      <c r="OGB274" s="4"/>
      <c r="OGC274" s="4"/>
      <c r="OGD274" s="4"/>
      <c r="OGE274" s="4"/>
      <c r="OGF274" s="4"/>
      <c r="OGG274" s="4"/>
      <c r="OGH274" s="4"/>
      <c r="OGI274" s="4"/>
      <c r="OGJ274" s="4"/>
      <c r="OGK274" s="4"/>
      <c r="OGL274" s="4"/>
      <c r="OGM274" s="4"/>
      <c r="OGN274" s="4"/>
      <c r="OGO274" s="4"/>
      <c r="OGP274" s="4"/>
      <c r="OGQ274" s="4"/>
      <c r="OGR274" s="4"/>
      <c r="OGS274" s="4"/>
      <c r="OGT274" s="4"/>
      <c r="OGU274" s="4"/>
      <c r="OGV274" s="4"/>
      <c r="OGW274" s="4"/>
      <c r="OGX274" s="4"/>
      <c r="OGY274" s="4"/>
      <c r="OGZ274" s="4"/>
      <c r="OHA274" s="4"/>
      <c r="OHB274" s="4"/>
      <c r="OHC274" s="4"/>
      <c r="OHD274" s="4"/>
      <c r="OHE274" s="4"/>
      <c r="OHF274" s="4"/>
      <c r="OHG274" s="4"/>
      <c r="OHH274" s="4"/>
      <c r="OHI274" s="4"/>
      <c r="OHJ274" s="4"/>
      <c r="OHK274" s="4"/>
      <c r="OHL274" s="4"/>
      <c r="OHM274" s="4"/>
      <c r="OHN274" s="4"/>
      <c r="OHO274" s="4"/>
      <c r="OHP274" s="4"/>
      <c r="OHQ274" s="4"/>
      <c r="OHR274" s="4"/>
      <c r="OHS274" s="4"/>
      <c r="OHT274" s="4"/>
      <c r="OHU274" s="4"/>
      <c r="OHV274" s="4"/>
      <c r="OHW274" s="4"/>
      <c r="OHX274" s="4"/>
      <c r="OHY274" s="4"/>
      <c r="OHZ274" s="4"/>
      <c r="OIA274" s="4"/>
      <c r="OIB274" s="4"/>
      <c r="OIC274" s="4"/>
      <c r="OID274" s="4"/>
      <c r="OIE274" s="4"/>
      <c r="OIF274" s="4"/>
      <c r="OIG274" s="4"/>
      <c r="OIH274" s="4"/>
      <c r="OII274" s="4"/>
      <c r="OIJ274" s="4"/>
      <c r="OIK274" s="4"/>
      <c r="OIL274" s="4"/>
      <c r="OIM274" s="4"/>
      <c r="OIN274" s="4"/>
      <c r="OIO274" s="4"/>
      <c r="OIP274" s="4"/>
      <c r="OIQ274" s="4"/>
      <c r="OIR274" s="4"/>
      <c r="OIS274" s="4"/>
      <c r="OIT274" s="4"/>
      <c r="OIU274" s="4"/>
      <c r="OIV274" s="4"/>
      <c r="OIW274" s="4"/>
      <c r="OIX274" s="4"/>
      <c r="OIY274" s="4"/>
      <c r="OIZ274" s="4"/>
      <c r="OJA274" s="4"/>
      <c r="OJB274" s="4"/>
      <c r="OJC274" s="4"/>
      <c r="OJD274" s="4"/>
      <c r="OJE274" s="4"/>
      <c r="OJF274" s="4"/>
      <c r="OJG274" s="4"/>
      <c r="OJH274" s="4"/>
      <c r="OJI274" s="4"/>
      <c r="OJJ274" s="4"/>
      <c r="OJK274" s="4"/>
      <c r="OJL274" s="4"/>
      <c r="OJM274" s="4"/>
      <c r="OJN274" s="4"/>
      <c r="OJO274" s="4"/>
      <c r="OJP274" s="4"/>
      <c r="OJQ274" s="4"/>
      <c r="OJR274" s="4"/>
      <c r="OJS274" s="4"/>
      <c r="OJT274" s="4"/>
      <c r="OJU274" s="4"/>
      <c r="OJV274" s="4"/>
      <c r="OJW274" s="4"/>
      <c r="OJX274" s="4"/>
      <c r="OJY274" s="4"/>
      <c r="OJZ274" s="4"/>
      <c r="OKA274" s="4"/>
      <c r="OKB274" s="4"/>
      <c r="OKC274" s="4"/>
      <c r="OKD274" s="4"/>
      <c r="OKE274" s="4"/>
      <c r="OKF274" s="4"/>
      <c r="OKG274" s="4"/>
      <c r="OKH274" s="4"/>
      <c r="OKI274" s="4"/>
      <c r="OKJ274" s="4"/>
      <c r="OKK274" s="4"/>
      <c r="OKL274" s="4"/>
      <c r="OKM274" s="4"/>
      <c r="OKN274" s="4"/>
      <c r="OKO274" s="4"/>
      <c r="OKP274" s="4"/>
      <c r="OKQ274" s="4"/>
      <c r="OKR274" s="4"/>
      <c r="OKS274" s="4"/>
      <c r="OKT274" s="4"/>
      <c r="OKU274" s="4"/>
      <c r="OKV274" s="4"/>
      <c r="OKW274" s="4"/>
      <c r="OKX274" s="4"/>
      <c r="OKY274" s="4"/>
      <c r="OKZ274" s="4"/>
      <c r="OLA274" s="4"/>
      <c r="OLB274" s="4"/>
      <c r="OLC274" s="4"/>
      <c r="OLD274" s="4"/>
      <c r="OLE274" s="4"/>
      <c r="OLF274" s="4"/>
      <c r="OLG274" s="4"/>
      <c r="OLH274" s="4"/>
      <c r="OLI274" s="4"/>
      <c r="OLJ274" s="4"/>
      <c r="OLK274" s="4"/>
      <c r="OLL274" s="4"/>
      <c r="OLM274" s="4"/>
      <c r="OLN274" s="4"/>
      <c r="OLO274" s="4"/>
      <c r="OLP274" s="4"/>
      <c r="OLQ274" s="4"/>
      <c r="OLR274" s="4"/>
      <c r="OLS274" s="4"/>
      <c r="OLT274" s="4"/>
      <c r="OLU274" s="4"/>
      <c r="OLV274" s="4"/>
      <c r="OLW274" s="4"/>
      <c r="OLX274" s="4"/>
      <c r="OLY274" s="4"/>
      <c r="OLZ274" s="4"/>
      <c r="OMA274" s="4"/>
      <c r="OMB274" s="4"/>
      <c r="OMC274" s="4"/>
      <c r="OMD274" s="4"/>
      <c r="OME274" s="4"/>
      <c r="OMF274" s="4"/>
      <c r="OMG274" s="4"/>
      <c r="OMH274" s="4"/>
      <c r="OMI274" s="4"/>
      <c r="OMJ274" s="4"/>
      <c r="OMK274" s="4"/>
      <c r="OML274" s="4"/>
      <c r="OMM274" s="4"/>
      <c r="OMN274" s="4"/>
      <c r="OMO274" s="4"/>
      <c r="OMP274" s="4"/>
      <c r="OMQ274" s="4"/>
      <c r="OMR274" s="4"/>
      <c r="OMS274" s="4"/>
      <c r="OMT274" s="4"/>
      <c r="OMU274" s="4"/>
      <c r="OMV274" s="4"/>
      <c r="OMW274" s="4"/>
      <c r="OMX274" s="4"/>
      <c r="OMY274" s="4"/>
      <c r="OMZ274" s="4"/>
      <c r="ONA274" s="4"/>
      <c r="ONB274" s="4"/>
      <c r="ONC274" s="4"/>
      <c r="OND274" s="4"/>
      <c r="ONE274" s="4"/>
      <c r="ONF274" s="4"/>
      <c r="ONG274" s="4"/>
      <c r="ONH274" s="4"/>
      <c r="ONI274" s="4"/>
      <c r="ONJ274" s="4"/>
      <c r="ONK274" s="4"/>
      <c r="ONL274" s="4"/>
      <c r="ONM274" s="4"/>
      <c r="ONN274" s="4"/>
      <c r="ONO274" s="4"/>
      <c r="ONP274" s="4"/>
      <c r="ONQ274" s="4"/>
      <c r="ONR274" s="4"/>
      <c r="ONS274" s="4"/>
      <c r="ONT274" s="4"/>
      <c r="ONU274" s="4"/>
      <c r="ONV274" s="4"/>
      <c r="ONW274" s="4"/>
      <c r="ONX274" s="4"/>
      <c r="ONY274" s="4"/>
      <c r="ONZ274" s="4"/>
      <c r="OOA274" s="4"/>
      <c r="OOB274" s="4"/>
      <c r="OOC274" s="4"/>
      <c r="OOD274" s="4"/>
      <c r="OOE274" s="4"/>
      <c r="OOF274" s="4"/>
      <c r="OOG274" s="4"/>
      <c r="OOH274" s="4"/>
      <c r="OOI274" s="4"/>
      <c r="OOJ274" s="4"/>
      <c r="OOK274" s="4"/>
      <c r="OOL274" s="4"/>
      <c r="OOM274" s="4"/>
      <c r="OON274" s="4"/>
      <c r="OOO274" s="4"/>
      <c r="OOP274" s="4"/>
      <c r="OOQ274" s="4"/>
      <c r="OOR274" s="4"/>
      <c r="OOS274" s="4"/>
      <c r="OOT274" s="4"/>
      <c r="OOU274" s="4"/>
      <c r="OOV274" s="4"/>
      <c r="OOW274" s="4"/>
      <c r="OOX274" s="4"/>
      <c r="OOY274" s="4"/>
      <c r="OOZ274" s="4"/>
      <c r="OPA274" s="4"/>
      <c r="OPB274" s="4"/>
      <c r="OPC274" s="4"/>
      <c r="OPD274" s="4"/>
      <c r="OPE274" s="4"/>
      <c r="OPF274" s="4"/>
      <c r="OPG274" s="4"/>
      <c r="OPH274" s="4"/>
      <c r="OPI274" s="4"/>
      <c r="OPJ274" s="4"/>
      <c r="OPK274" s="4"/>
      <c r="OPL274" s="4"/>
      <c r="OPM274" s="4"/>
      <c r="OPN274" s="4"/>
      <c r="OPO274" s="4"/>
      <c r="OPP274" s="4"/>
      <c r="OPQ274" s="4"/>
      <c r="OPR274" s="4"/>
      <c r="OPS274" s="4"/>
      <c r="OPT274" s="4"/>
      <c r="OPU274" s="4"/>
      <c r="OPV274" s="4"/>
      <c r="OPW274" s="4"/>
      <c r="OPX274" s="4"/>
      <c r="OPY274" s="4"/>
      <c r="OPZ274" s="4"/>
      <c r="OQA274" s="4"/>
      <c r="OQB274" s="4"/>
      <c r="OQC274" s="4"/>
      <c r="OQD274" s="4"/>
      <c r="OQE274" s="4"/>
      <c r="OQF274" s="4"/>
      <c r="OQG274" s="4"/>
      <c r="OQH274" s="4"/>
      <c r="OQI274" s="4"/>
      <c r="OQJ274" s="4"/>
      <c r="OQK274" s="4"/>
      <c r="OQL274" s="4"/>
      <c r="OQM274" s="4"/>
      <c r="OQN274" s="4"/>
      <c r="OQO274" s="4"/>
      <c r="OQP274" s="4"/>
      <c r="OQQ274" s="4"/>
      <c r="OQR274" s="4"/>
      <c r="OQS274" s="4"/>
      <c r="OQT274" s="4"/>
      <c r="OQU274" s="4"/>
      <c r="OQV274" s="4"/>
      <c r="OQW274" s="4"/>
      <c r="OQX274" s="4"/>
      <c r="OQY274" s="4"/>
      <c r="OQZ274" s="4"/>
      <c r="ORA274" s="4"/>
      <c r="ORB274" s="4"/>
      <c r="ORC274" s="4"/>
      <c r="ORD274" s="4"/>
      <c r="ORE274" s="4"/>
      <c r="ORF274" s="4"/>
      <c r="ORG274" s="4"/>
      <c r="ORH274" s="4"/>
      <c r="ORI274" s="4"/>
      <c r="ORJ274" s="4"/>
      <c r="ORK274" s="4"/>
      <c r="ORL274" s="4"/>
      <c r="ORM274" s="4"/>
      <c r="ORN274" s="4"/>
      <c r="ORO274" s="4"/>
      <c r="ORP274" s="4"/>
      <c r="ORQ274" s="4"/>
      <c r="ORR274" s="4"/>
      <c r="ORS274" s="4"/>
      <c r="ORT274" s="4"/>
      <c r="ORU274" s="4"/>
      <c r="ORV274" s="4"/>
      <c r="ORW274" s="4"/>
      <c r="ORX274" s="4"/>
      <c r="ORY274" s="4"/>
      <c r="ORZ274" s="4"/>
      <c r="OSA274" s="4"/>
      <c r="OSB274" s="4"/>
      <c r="OSC274" s="4"/>
      <c r="OSD274" s="4"/>
      <c r="OSE274" s="4"/>
      <c r="OSF274" s="4"/>
      <c r="OSG274" s="4"/>
      <c r="OSH274" s="4"/>
      <c r="OSI274" s="4"/>
      <c r="OSJ274" s="4"/>
      <c r="OSK274" s="4"/>
      <c r="OSL274" s="4"/>
      <c r="OSM274" s="4"/>
      <c r="OSN274" s="4"/>
      <c r="OSO274" s="4"/>
      <c r="OSP274" s="4"/>
      <c r="OSQ274" s="4"/>
      <c r="OSR274" s="4"/>
      <c r="OSS274" s="4"/>
      <c r="OST274" s="4"/>
      <c r="OSU274" s="4"/>
      <c r="OSV274" s="4"/>
      <c r="OSW274" s="4"/>
      <c r="OSX274" s="4"/>
      <c r="OSY274" s="4"/>
      <c r="OSZ274" s="4"/>
      <c r="OTA274" s="4"/>
      <c r="OTB274" s="4"/>
      <c r="OTC274" s="4"/>
      <c r="OTD274" s="4"/>
      <c r="OTE274" s="4"/>
      <c r="OTF274" s="4"/>
      <c r="OTG274" s="4"/>
      <c r="OTH274" s="4"/>
      <c r="OTI274" s="4"/>
      <c r="OTJ274" s="4"/>
      <c r="OTK274" s="4"/>
      <c r="OTL274" s="4"/>
      <c r="OTM274" s="4"/>
      <c r="OTN274" s="4"/>
      <c r="OTO274" s="4"/>
      <c r="OTP274" s="4"/>
      <c r="OTQ274" s="4"/>
      <c r="OTR274" s="4"/>
      <c r="OTS274" s="4"/>
      <c r="OTT274" s="4"/>
      <c r="OTU274" s="4"/>
      <c r="OTV274" s="4"/>
      <c r="OTW274" s="4"/>
      <c r="OTX274" s="4"/>
      <c r="OTY274" s="4"/>
      <c r="OTZ274" s="4"/>
      <c r="OUA274" s="4"/>
      <c r="OUB274" s="4"/>
      <c r="OUC274" s="4"/>
      <c r="OUD274" s="4"/>
      <c r="OUE274" s="4"/>
      <c r="OUF274" s="4"/>
      <c r="OUG274" s="4"/>
      <c r="OUH274" s="4"/>
      <c r="OUI274" s="4"/>
      <c r="OUJ274" s="4"/>
      <c r="OUK274" s="4"/>
      <c r="OUL274" s="4"/>
      <c r="OUM274" s="4"/>
      <c r="OUN274" s="4"/>
      <c r="OUO274" s="4"/>
      <c r="OUP274" s="4"/>
      <c r="OUQ274" s="4"/>
      <c r="OUR274" s="4"/>
      <c r="OUS274" s="4"/>
      <c r="OUT274" s="4"/>
      <c r="OUU274" s="4"/>
      <c r="OUV274" s="4"/>
      <c r="OUW274" s="4"/>
      <c r="OUX274" s="4"/>
      <c r="OUY274" s="4"/>
      <c r="OUZ274" s="4"/>
      <c r="OVA274" s="4"/>
      <c r="OVB274" s="4"/>
      <c r="OVC274" s="4"/>
      <c r="OVD274" s="4"/>
      <c r="OVE274" s="4"/>
      <c r="OVF274" s="4"/>
      <c r="OVG274" s="4"/>
      <c r="OVH274" s="4"/>
      <c r="OVI274" s="4"/>
      <c r="OVJ274" s="4"/>
      <c r="OVK274" s="4"/>
      <c r="OVL274" s="4"/>
      <c r="OVM274" s="4"/>
      <c r="OVN274" s="4"/>
      <c r="OVO274" s="4"/>
      <c r="OVP274" s="4"/>
      <c r="OVQ274" s="4"/>
      <c r="OVR274" s="4"/>
      <c r="OVS274" s="4"/>
      <c r="OVT274" s="4"/>
      <c r="OVU274" s="4"/>
      <c r="OVV274" s="4"/>
      <c r="OVW274" s="4"/>
      <c r="OVX274" s="4"/>
      <c r="OVY274" s="4"/>
      <c r="OVZ274" s="4"/>
      <c r="OWA274" s="4"/>
      <c r="OWB274" s="4"/>
      <c r="OWC274" s="4"/>
      <c r="OWD274" s="4"/>
      <c r="OWE274" s="4"/>
      <c r="OWF274" s="4"/>
      <c r="OWG274" s="4"/>
      <c r="OWH274" s="4"/>
      <c r="OWI274" s="4"/>
      <c r="OWJ274" s="4"/>
      <c r="OWK274" s="4"/>
      <c r="OWL274" s="4"/>
      <c r="OWM274" s="4"/>
      <c r="OWN274" s="4"/>
      <c r="OWO274" s="4"/>
      <c r="OWP274" s="4"/>
      <c r="OWQ274" s="4"/>
      <c r="OWR274" s="4"/>
      <c r="OWS274" s="4"/>
      <c r="OWT274" s="4"/>
      <c r="OWU274" s="4"/>
      <c r="OWV274" s="4"/>
      <c r="OWW274" s="4"/>
      <c r="OWX274" s="4"/>
      <c r="OWY274" s="4"/>
      <c r="OWZ274" s="4"/>
      <c r="OXA274" s="4"/>
      <c r="OXB274" s="4"/>
      <c r="OXC274" s="4"/>
      <c r="OXD274" s="4"/>
      <c r="OXE274" s="4"/>
      <c r="OXF274" s="4"/>
      <c r="OXG274" s="4"/>
      <c r="OXH274" s="4"/>
      <c r="OXI274" s="4"/>
      <c r="OXJ274" s="4"/>
      <c r="OXK274" s="4"/>
      <c r="OXL274" s="4"/>
      <c r="OXM274" s="4"/>
      <c r="OXN274" s="4"/>
      <c r="OXO274" s="4"/>
      <c r="OXP274" s="4"/>
      <c r="OXQ274" s="4"/>
      <c r="OXR274" s="4"/>
      <c r="OXS274" s="4"/>
      <c r="OXT274" s="4"/>
      <c r="OXU274" s="4"/>
      <c r="OXV274" s="4"/>
      <c r="OXW274" s="4"/>
      <c r="OXX274" s="4"/>
      <c r="OXY274" s="4"/>
      <c r="OXZ274" s="4"/>
      <c r="OYA274" s="4"/>
      <c r="OYB274" s="4"/>
      <c r="OYC274" s="4"/>
      <c r="OYD274" s="4"/>
      <c r="OYE274" s="4"/>
      <c r="OYF274" s="4"/>
      <c r="OYG274" s="4"/>
      <c r="OYH274" s="4"/>
      <c r="OYI274" s="4"/>
      <c r="OYJ274" s="4"/>
      <c r="OYK274" s="4"/>
      <c r="OYL274" s="4"/>
      <c r="OYM274" s="4"/>
      <c r="OYN274" s="4"/>
      <c r="OYO274" s="4"/>
      <c r="OYP274" s="4"/>
      <c r="OYQ274" s="4"/>
      <c r="OYR274" s="4"/>
      <c r="OYS274" s="4"/>
      <c r="OYT274" s="4"/>
      <c r="OYU274" s="4"/>
      <c r="OYV274" s="4"/>
      <c r="OYW274" s="4"/>
      <c r="OYX274" s="4"/>
      <c r="OYY274" s="4"/>
      <c r="OYZ274" s="4"/>
      <c r="OZA274" s="4"/>
      <c r="OZB274" s="4"/>
      <c r="OZC274" s="4"/>
      <c r="OZD274" s="4"/>
      <c r="OZE274" s="4"/>
      <c r="OZF274" s="4"/>
      <c r="OZG274" s="4"/>
      <c r="OZH274" s="4"/>
      <c r="OZI274" s="4"/>
      <c r="OZJ274" s="4"/>
      <c r="OZK274" s="4"/>
      <c r="OZL274" s="4"/>
      <c r="OZM274" s="4"/>
      <c r="OZN274" s="4"/>
      <c r="OZO274" s="4"/>
      <c r="OZP274" s="4"/>
      <c r="OZQ274" s="4"/>
      <c r="OZR274" s="4"/>
      <c r="OZS274" s="4"/>
      <c r="OZT274" s="4"/>
      <c r="OZU274" s="4"/>
      <c r="OZV274" s="4"/>
      <c r="OZW274" s="4"/>
      <c r="OZX274" s="4"/>
      <c r="OZY274" s="4"/>
      <c r="OZZ274" s="4"/>
      <c r="PAA274" s="4"/>
      <c r="PAB274" s="4"/>
      <c r="PAC274" s="4"/>
      <c r="PAD274" s="4"/>
      <c r="PAE274" s="4"/>
      <c r="PAF274" s="4"/>
      <c r="PAG274" s="4"/>
      <c r="PAH274" s="4"/>
      <c r="PAI274" s="4"/>
      <c r="PAJ274" s="4"/>
      <c r="PAK274" s="4"/>
      <c r="PAL274" s="4"/>
      <c r="PAM274" s="4"/>
      <c r="PAN274" s="4"/>
      <c r="PAO274" s="4"/>
      <c r="PAP274" s="4"/>
      <c r="PAQ274" s="4"/>
      <c r="PAR274" s="4"/>
      <c r="PAS274" s="4"/>
      <c r="PAT274" s="4"/>
      <c r="PAU274" s="4"/>
      <c r="PAV274" s="4"/>
      <c r="PAW274" s="4"/>
      <c r="PAX274" s="4"/>
      <c r="PAY274" s="4"/>
      <c r="PAZ274" s="4"/>
      <c r="PBA274" s="4"/>
      <c r="PBB274" s="4"/>
      <c r="PBC274" s="4"/>
      <c r="PBD274" s="4"/>
      <c r="PBE274" s="4"/>
      <c r="PBF274" s="4"/>
      <c r="PBG274" s="4"/>
      <c r="PBH274" s="4"/>
      <c r="PBI274" s="4"/>
      <c r="PBJ274" s="4"/>
      <c r="PBK274" s="4"/>
      <c r="PBL274" s="4"/>
      <c r="PBM274" s="4"/>
      <c r="PBN274" s="4"/>
      <c r="PBO274" s="4"/>
      <c r="PBP274" s="4"/>
      <c r="PBQ274" s="4"/>
      <c r="PBR274" s="4"/>
      <c r="PBS274" s="4"/>
      <c r="PBT274" s="4"/>
      <c r="PBU274" s="4"/>
      <c r="PBV274" s="4"/>
      <c r="PBW274" s="4"/>
      <c r="PBX274" s="4"/>
      <c r="PBY274" s="4"/>
      <c r="PBZ274" s="4"/>
      <c r="PCA274" s="4"/>
      <c r="PCB274" s="4"/>
      <c r="PCC274" s="4"/>
      <c r="PCD274" s="4"/>
      <c r="PCE274" s="4"/>
      <c r="PCF274" s="4"/>
      <c r="PCG274" s="4"/>
      <c r="PCH274" s="4"/>
      <c r="PCI274" s="4"/>
      <c r="PCJ274" s="4"/>
      <c r="PCK274" s="4"/>
      <c r="PCL274" s="4"/>
      <c r="PCM274" s="4"/>
      <c r="PCN274" s="4"/>
      <c r="PCO274" s="4"/>
      <c r="PCP274" s="4"/>
      <c r="PCQ274" s="4"/>
      <c r="PCR274" s="4"/>
      <c r="PCS274" s="4"/>
      <c r="PCT274" s="4"/>
      <c r="PCU274" s="4"/>
      <c r="PCV274" s="4"/>
      <c r="PCW274" s="4"/>
      <c r="PCX274" s="4"/>
      <c r="PCY274" s="4"/>
      <c r="PCZ274" s="4"/>
      <c r="PDA274" s="4"/>
      <c r="PDB274" s="4"/>
      <c r="PDC274" s="4"/>
      <c r="PDD274" s="4"/>
      <c r="PDE274" s="4"/>
      <c r="PDF274" s="4"/>
      <c r="PDG274" s="4"/>
      <c r="PDH274" s="4"/>
      <c r="PDI274" s="4"/>
      <c r="PDJ274" s="4"/>
      <c r="PDK274" s="4"/>
      <c r="PDL274" s="4"/>
      <c r="PDM274" s="4"/>
      <c r="PDN274" s="4"/>
      <c r="PDO274" s="4"/>
      <c r="PDP274" s="4"/>
      <c r="PDQ274" s="4"/>
      <c r="PDR274" s="4"/>
      <c r="PDS274" s="4"/>
      <c r="PDT274" s="4"/>
      <c r="PDU274" s="4"/>
      <c r="PDV274" s="4"/>
      <c r="PDW274" s="4"/>
      <c r="PDX274" s="4"/>
      <c r="PDY274" s="4"/>
      <c r="PDZ274" s="4"/>
      <c r="PEA274" s="4"/>
      <c r="PEB274" s="4"/>
      <c r="PEC274" s="4"/>
      <c r="PED274" s="4"/>
      <c r="PEE274" s="4"/>
      <c r="PEF274" s="4"/>
      <c r="PEG274" s="4"/>
      <c r="PEH274" s="4"/>
      <c r="PEI274" s="4"/>
      <c r="PEJ274" s="4"/>
      <c r="PEK274" s="4"/>
      <c r="PEL274" s="4"/>
      <c r="PEM274" s="4"/>
      <c r="PEN274" s="4"/>
      <c r="PEO274" s="4"/>
      <c r="PEP274" s="4"/>
      <c r="PEQ274" s="4"/>
      <c r="PER274" s="4"/>
      <c r="PES274" s="4"/>
      <c r="PET274" s="4"/>
      <c r="PEU274" s="4"/>
      <c r="PEV274" s="4"/>
      <c r="PEW274" s="4"/>
      <c r="PEX274" s="4"/>
      <c r="PEY274" s="4"/>
      <c r="PEZ274" s="4"/>
      <c r="PFA274" s="4"/>
      <c r="PFB274" s="4"/>
      <c r="PFC274" s="4"/>
      <c r="PFD274" s="4"/>
      <c r="PFE274" s="4"/>
      <c r="PFF274" s="4"/>
      <c r="PFG274" s="4"/>
      <c r="PFH274" s="4"/>
      <c r="PFI274" s="4"/>
      <c r="PFJ274" s="4"/>
      <c r="PFK274" s="4"/>
      <c r="PFL274" s="4"/>
      <c r="PFM274" s="4"/>
      <c r="PFN274" s="4"/>
      <c r="PFO274" s="4"/>
      <c r="PFP274" s="4"/>
      <c r="PFQ274" s="4"/>
      <c r="PFR274" s="4"/>
      <c r="PFS274" s="4"/>
      <c r="PFT274" s="4"/>
      <c r="PFU274" s="4"/>
      <c r="PFV274" s="4"/>
      <c r="PFW274" s="4"/>
      <c r="PFX274" s="4"/>
      <c r="PFY274" s="4"/>
      <c r="PFZ274" s="4"/>
      <c r="PGA274" s="4"/>
      <c r="PGB274" s="4"/>
      <c r="PGC274" s="4"/>
      <c r="PGD274" s="4"/>
      <c r="PGE274" s="4"/>
      <c r="PGF274" s="4"/>
      <c r="PGG274" s="4"/>
      <c r="PGH274" s="4"/>
      <c r="PGI274" s="4"/>
      <c r="PGJ274" s="4"/>
      <c r="PGK274" s="4"/>
      <c r="PGL274" s="4"/>
      <c r="PGM274" s="4"/>
      <c r="PGN274" s="4"/>
      <c r="PGO274" s="4"/>
      <c r="PGP274" s="4"/>
      <c r="PGQ274" s="4"/>
      <c r="PGR274" s="4"/>
      <c r="PGS274" s="4"/>
      <c r="PGT274" s="4"/>
      <c r="PGU274" s="4"/>
      <c r="PGV274" s="4"/>
      <c r="PGW274" s="4"/>
      <c r="PGX274" s="4"/>
      <c r="PGY274" s="4"/>
      <c r="PGZ274" s="4"/>
      <c r="PHA274" s="4"/>
      <c r="PHB274" s="4"/>
      <c r="PHC274" s="4"/>
      <c r="PHD274" s="4"/>
      <c r="PHE274" s="4"/>
      <c r="PHF274" s="4"/>
      <c r="PHG274" s="4"/>
      <c r="PHH274" s="4"/>
      <c r="PHI274" s="4"/>
      <c r="PHJ274" s="4"/>
      <c r="PHK274" s="4"/>
      <c r="PHL274" s="4"/>
      <c r="PHM274" s="4"/>
      <c r="PHN274" s="4"/>
      <c r="PHO274" s="4"/>
      <c r="PHP274" s="4"/>
      <c r="PHQ274" s="4"/>
      <c r="PHR274" s="4"/>
      <c r="PHS274" s="4"/>
      <c r="PHT274" s="4"/>
      <c r="PHU274" s="4"/>
      <c r="PHV274" s="4"/>
      <c r="PHW274" s="4"/>
      <c r="PHX274" s="4"/>
      <c r="PHY274" s="4"/>
      <c r="PHZ274" s="4"/>
      <c r="PIA274" s="4"/>
      <c r="PIB274" s="4"/>
      <c r="PIC274" s="4"/>
      <c r="PID274" s="4"/>
      <c r="PIE274" s="4"/>
      <c r="PIF274" s="4"/>
      <c r="PIG274" s="4"/>
      <c r="PIH274" s="4"/>
      <c r="PII274" s="4"/>
      <c r="PIJ274" s="4"/>
      <c r="PIK274" s="4"/>
      <c r="PIL274" s="4"/>
      <c r="PIM274" s="4"/>
      <c r="PIN274" s="4"/>
      <c r="PIO274" s="4"/>
      <c r="PIP274" s="4"/>
      <c r="PIQ274" s="4"/>
      <c r="PIR274" s="4"/>
      <c r="PIS274" s="4"/>
      <c r="PIT274" s="4"/>
      <c r="PIU274" s="4"/>
      <c r="PIV274" s="4"/>
      <c r="PIW274" s="4"/>
      <c r="PIX274" s="4"/>
      <c r="PIY274" s="4"/>
      <c r="PIZ274" s="4"/>
      <c r="PJA274" s="4"/>
      <c r="PJB274" s="4"/>
      <c r="PJC274" s="4"/>
      <c r="PJD274" s="4"/>
      <c r="PJE274" s="4"/>
      <c r="PJF274" s="4"/>
      <c r="PJG274" s="4"/>
      <c r="PJH274" s="4"/>
      <c r="PJI274" s="4"/>
      <c r="PJJ274" s="4"/>
      <c r="PJK274" s="4"/>
      <c r="PJL274" s="4"/>
      <c r="PJM274" s="4"/>
      <c r="PJN274" s="4"/>
      <c r="PJO274" s="4"/>
      <c r="PJP274" s="4"/>
      <c r="PJQ274" s="4"/>
      <c r="PJR274" s="4"/>
      <c r="PJS274" s="4"/>
      <c r="PJT274" s="4"/>
      <c r="PJU274" s="4"/>
      <c r="PJV274" s="4"/>
      <c r="PJW274" s="4"/>
      <c r="PJX274" s="4"/>
      <c r="PJY274" s="4"/>
      <c r="PJZ274" s="4"/>
      <c r="PKA274" s="4"/>
      <c r="PKB274" s="4"/>
      <c r="PKC274" s="4"/>
      <c r="PKD274" s="4"/>
      <c r="PKE274" s="4"/>
      <c r="PKF274" s="4"/>
      <c r="PKG274" s="4"/>
      <c r="PKH274" s="4"/>
      <c r="PKI274" s="4"/>
      <c r="PKJ274" s="4"/>
      <c r="PKK274" s="4"/>
      <c r="PKL274" s="4"/>
      <c r="PKM274" s="4"/>
      <c r="PKN274" s="4"/>
      <c r="PKO274" s="4"/>
      <c r="PKP274" s="4"/>
      <c r="PKQ274" s="4"/>
      <c r="PKR274" s="4"/>
      <c r="PKS274" s="4"/>
      <c r="PKT274" s="4"/>
      <c r="PKU274" s="4"/>
      <c r="PKV274" s="4"/>
      <c r="PKW274" s="4"/>
      <c r="PKX274" s="4"/>
      <c r="PKY274" s="4"/>
      <c r="PKZ274" s="4"/>
      <c r="PLA274" s="4"/>
      <c r="PLB274" s="4"/>
      <c r="PLC274" s="4"/>
      <c r="PLD274" s="4"/>
      <c r="PLE274" s="4"/>
      <c r="PLF274" s="4"/>
      <c r="PLG274" s="4"/>
      <c r="PLH274" s="4"/>
      <c r="PLI274" s="4"/>
      <c r="PLJ274" s="4"/>
      <c r="PLK274" s="4"/>
      <c r="PLL274" s="4"/>
      <c r="PLM274" s="4"/>
      <c r="PLN274" s="4"/>
      <c r="PLO274" s="4"/>
      <c r="PLP274" s="4"/>
      <c r="PLQ274" s="4"/>
      <c r="PLR274" s="4"/>
      <c r="PLS274" s="4"/>
      <c r="PLT274" s="4"/>
      <c r="PLU274" s="4"/>
      <c r="PLV274" s="4"/>
      <c r="PLW274" s="4"/>
      <c r="PLX274" s="4"/>
      <c r="PLY274" s="4"/>
      <c r="PLZ274" s="4"/>
      <c r="PMA274" s="4"/>
      <c r="PMB274" s="4"/>
      <c r="PMC274" s="4"/>
      <c r="PMD274" s="4"/>
      <c r="PME274" s="4"/>
      <c r="PMF274" s="4"/>
      <c r="PMG274" s="4"/>
      <c r="PMH274" s="4"/>
      <c r="PMI274" s="4"/>
      <c r="PMJ274" s="4"/>
      <c r="PMK274" s="4"/>
      <c r="PML274" s="4"/>
      <c r="PMM274" s="4"/>
      <c r="PMN274" s="4"/>
      <c r="PMO274" s="4"/>
      <c r="PMP274" s="4"/>
      <c r="PMQ274" s="4"/>
      <c r="PMR274" s="4"/>
      <c r="PMS274" s="4"/>
      <c r="PMT274" s="4"/>
      <c r="PMU274" s="4"/>
      <c r="PMV274" s="4"/>
      <c r="PMW274" s="4"/>
      <c r="PMX274" s="4"/>
      <c r="PMY274" s="4"/>
      <c r="PMZ274" s="4"/>
      <c r="PNA274" s="4"/>
      <c r="PNB274" s="4"/>
      <c r="PNC274" s="4"/>
      <c r="PND274" s="4"/>
      <c r="PNE274" s="4"/>
      <c r="PNF274" s="4"/>
      <c r="PNG274" s="4"/>
      <c r="PNH274" s="4"/>
      <c r="PNI274" s="4"/>
      <c r="PNJ274" s="4"/>
      <c r="PNK274" s="4"/>
      <c r="PNL274" s="4"/>
      <c r="PNM274" s="4"/>
      <c r="PNN274" s="4"/>
      <c r="PNO274" s="4"/>
      <c r="PNP274" s="4"/>
      <c r="PNQ274" s="4"/>
      <c r="PNR274" s="4"/>
      <c r="PNS274" s="4"/>
      <c r="PNT274" s="4"/>
      <c r="PNU274" s="4"/>
      <c r="PNV274" s="4"/>
      <c r="PNW274" s="4"/>
      <c r="PNX274" s="4"/>
      <c r="PNY274" s="4"/>
      <c r="PNZ274" s="4"/>
      <c r="POA274" s="4"/>
      <c r="POB274" s="4"/>
      <c r="POC274" s="4"/>
      <c r="POD274" s="4"/>
      <c r="POE274" s="4"/>
      <c r="POF274" s="4"/>
      <c r="POG274" s="4"/>
      <c r="POH274" s="4"/>
      <c r="POI274" s="4"/>
      <c r="POJ274" s="4"/>
      <c r="POK274" s="4"/>
      <c r="POL274" s="4"/>
      <c r="POM274" s="4"/>
      <c r="PON274" s="4"/>
      <c r="POO274" s="4"/>
      <c r="POP274" s="4"/>
      <c r="POQ274" s="4"/>
      <c r="POR274" s="4"/>
      <c r="POS274" s="4"/>
      <c r="POT274" s="4"/>
      <c r="POU274" s="4"/>
      <c r="POV274" s="4"/>
      <c r="POW274" s="4"/>
      <c r="POX274" s="4"/>
      <c r="POY274" s="4"/>
      <c r="POZ274" s="4"/>
      <c r="PPA274" s="4"/>
      <c r="PPB274" s="4"/>
      <c r="PPC274" s="4"/>
      <c r="PPD274" s="4"/>
      <c r="PPE274" s="4"/>
      <c r="PPF274" s="4"/>
      <c r="PPG274" s="4"/>
      <c r="PPH274" s="4"/>
      <c r="PPI274" s="4"/>
      <c r="PPJ274" s="4"/>
      <c r="PPK274" s="4"/>
      <c r="PPL274" s="4"/>
      <c r="PPM274" s="4"/>
      <c r="PPN274" s="4"/>
      <c r="PPO274" s="4"/>
      <c r="PPP274" s="4"/>
      <c r="PPQ274" s="4"/>
      <c r="PPR274" s="4"/>
      <c r="PPS274" s="4"/>
      <c r="PPT274" s="4"/>
      <c r="PPU274" s="4"/>
      <c r="PPV274" s="4"/>
      <c r="PPW274" s="4"/>
      <c r="PPX274" s="4"/>
      <c r="PPY274" s="4"/>
      <c r="PPZ274" s="4"/>
      <c r="PQA274" s="4"/>
      <c r="PQB274" s="4"/>
      <c r="PQC274" s="4"/>
      <c r="PQD274" s="4"/>
      <c r="PQE274" s="4"/>
      <c r="PQF274" s="4"/>
      <c r="PQG274" s="4"/>
      <c r="PQH274" s="4"/>
      <c r="PQI274" s="4"/>
      <c r="PQJ274" s="4"/>
      <c r="PQK274" s="4"/>
      <c r="PQL274" s="4"/>
      <c r="PQM274" s="4"/>
      <c r="PQN274" s="4"/>
      <c r="PQO274" s="4"/>
      <c r="PQP274" s="4"/>
      <c r="PQQ274" s="4"/>
      <c r="PQR274" s="4"/>
      <c r="PQS274" s="4"/>
      <c r="PQT274" s="4"/>
      <c r="PQU274" s="4"/>
      <c r="PQV274" s="4"/>
      <c r="PQW274" s="4"/>
      <c r="PQX274" s="4"/>
      <c r="PQY274" s="4"/>
      <c r="PQZ274" s="4"/>
      <c r="PRA274" s="4"/>
      <c r="PRB274" s="4"/>
      <c r="PRC274" s="4"/>
      <c r="PRD274" s="4"/>
      <c r="PRE274" s="4"/>
      <c r="PRF274" s="4"/>
      <c r="PRG274" s="4"/>
      <c r="PRH274" s="4"/>
      <c r="PRI274" s="4"/>
      <c r="PRJ274" s="4"/>
      <c r="PRK274" s="4"/>
      <c r="PRL274" s="4"/>
      <c r="PRM274" s="4"/>
      <c r="PRN274" s="4"/>
      <c r="PRO274" s="4"/>
      <c r="PRP274" s="4"/>
      <c r="PRQ274" s="4"/>
      <c r="PRR274" s="4"/>
      <c r="PRS274" s="4"/>
      <c r="PRT274" s="4"/>
      <c r="PRU274" s="4"/>
      <c r="PRV274" s="4"/>
      <c r="PRW274" s="4"/>
      <c r="PRX274" s="4"/>
      <c r="PRY274" s="4"/>
      <c r="PRZ274" s="4"/>
      <c r="PSA274" s="4"/>
      <c r="PSB274" s="4"/>
      <c r="PSC274" s="4"/>
      <c r="PSD274" s="4"/>
      <c r="PSE274" s="4"/>
      <c r="PSF274" s="4"/>
      <c r="PSG274" s="4"/>
      <c r="PSH274" s="4"/>
      <c r="PSI274" s="4"/>
      <c r="PSJ274" s="4"/>
      <c r="PSK274" s="4"/>
      <c r="PSL274" s="4"/>
      <c r="PSM274" s="4"/>
      <c r="PSN274" s="4"/>
      <c r="PSO274" s="4"/>
      <c r="PSP274" s="4"/>
      <c r="PSQ274" s="4"/>
      <c r="PSR274" s="4"/>
      <c r="PSS274" s="4"/>
      <c r="PST274" s="4"/>
      <c r="PSU274" s="4"/>
      <c r="PSV274" s="4"/>
      <c r="PSW274" s="4"/>
      <c r="PSX274" s="4"/>
      <c r="PSY274" s="4"/>
      <c r="PSZ274" s="4"/>
      <c r="PTA274" s="4"/>
      <c r="PTB274" s="4"/>
      <c r="PTC274" s="4"/>
      <c r="PTD274" s="4"/>
      <c r="PTE274" s="4"/>
      <c r="PTF274" s="4"/>
      <c r="PTG274" s="4"/>
      <c r="PTH274" s="4"/>
      <c r="PTI274" s="4"/>
      <c r="PTJ274" s="4"/>
      <c r="PTK274" s="4"/>
      <c r="PTL274" s="4"/>
      <c r="PTM274" s="4"/>
      <c r="PTN274" s="4"/>
      <c r="PTO274" s="4"/>
      <c r="PTP274" s="4"/>
      <c r="PTQ274" s="4"/>
      <c r="PTR274" s="4"/>
      <c r="PTS274" s="4"/>
      <c r="PTT274" s="4"/>
      <c r="PTU274" s="4"/>
      <c r="PTV274" s="4"/>
      <c r="PTW274" s="4"/>
      <c r="PTX274" s="4"/>
      <c r="PTY274" s="4"/>
      <c r="PTZ274" s="4"/>
      <c r="PUA274" s="4"/>
      <c r="PUB274" s="4"/>
      <c r="PUC274" s="4"/>
      <c r="PUD274" s="4"/>
      <c r="PUE274" s="4"/>
      <c r="PUF274" s="4"/>
      <c r="PUG274" s="4"/>
      <c r="PUH274" s="4"/>
      <c r="PUI274" s="4"/>
      <c r="PUJ274" s="4"/>
      <c r="PUK274" s="4"/>
      <c r="PUL274" s="4"/>
      <c r="PUM274" s="4"/>
      <c r="PUN274" s="4"/>
      <c r="PUO274" s="4"/>
      <c r="PUP274" s="4"/>
      <c r="PUQ274" s="4"/>
      <c r="PUR274" s="4"/>
      <c r="PUS274" s="4"/>
      <c r="PUT274" s="4"/>
      <c r="PUU274" s="4"/>
      <c r="PUV274" s="4"/>
      <c r="PUW274" s="4"/>
      <c r="PUX274" s="4"/>
      <c r="PUY274" s="4"/>
      <c r="PUZ274" s="4"/>
      <c r="PVA274" s="4"/>
      <c r="PVB274" s="4"/>
      <c r="PVC274" s="4"/>
      <c r="PVD274" s="4"/>
      <c r="PVE274" s="4"/>
      <c r="PVF274" s="4"/>
      <c r="PVG274" s="4"/>
      <c r="PVH274" s="4"/>
      <c r="PVI274" s="4"/>
      <c r="PVJ274" s="4"/>
      <c r="PVK274" s="4"/>
      <c r="PVL274" s="4"/>
      <c r="PVM274" s="4"/>
      <c r="PVN274" s="4"/>
      <c r="PVO274" s="4"/>
      <c r="PVP274" s="4"/>
      <c r="PVQ274" s="4"/>
      <c r="PVR274" s="4"/>
      <c r="PVS274" s="4"/>
      <c r="PVT274" s="4"/>
      <c r="PVU274" s="4"/>
      <c r="PVV274" s="4"/>
      <c r="PVW274" s="4"/>
      <c r="PVX274" s="4"/>
      <c r="PVY274" s="4"/>
      <c r="PVZ274" s="4"/>
      <c r="PWA274" s="4"/>
      <c r="PWB274" s="4"/>
      <c r="PWC274" s="4"/>
      <c r="PWD274" s="4"/>
      <c r="PWE274" s="4"/>
      <c r="PWF274" s="4"/>
      <c r="PWG274" s="4"/>
      <c r="PWH274" s="4"/>
      <c r="PWI274" s="4"/>
      <c r="PWJ274" s="4"/>
      <c r="PWK274" s="4"/>
      <c r="PWL274" s="4"/>
      <c r="PWM274" s="4"/>
      <c r="PWN274" s="4"/>
      <c r="PWO274" s="4"/>
      <c r="PWP274" s="4"/>
      <c r="PWQ274" s="4"/>
      <c r="PWR274" s="4"/>
      <c r="PWS274" s="4"/>
      <c r="PWT274" s="4"/>
      <c r="PWU274" s="4"/>
      <c r="PWV274" s="4"/>
      <c r="PWW274" s="4"/>
      <c r="PWX274" s="4"/>
      <c r="PWY274" s="4"/>
      <c r="PWZ274" s="4"/>
      <c r="PXA274" s="4"/>
      <c r="PXB274" s="4"/>
      <c r="PXC274" s="4"/>
      <c r="PXD274" s="4"/>
      <c r="PXE274" s="4"/>
      <c r="PXF274" s="4"/>
      <c r="PXG274" s="4"/>
      <c r="PXH274" s="4"/>
      <c r="PXI274" s="4"/>
      <c r="PXJ274" s="4"/>
      <c r="PXK274" s="4"/>
      <c r="PXL274" s="4"/>
      <c r="PXM274" s="4"/>
      <c r="PXN274" s="4"/>
      <c r="PXO274" s="4"/>
      <c r="PXP274" s="4"/>
      <c r="PXQ274" s="4"/>
      <c r="PXR274" s="4"/>
      <c r="PXS274" s="4"/>
      <c r="PXT274" s="4"/>
      <c r="PXU274" s="4"/>
      <c r="PXV274" s="4"/>
      <c r="PXW274" s="4"/>
      <c r="PXX274" s="4"/>
      <c r="PXY274" s="4"/>
      <c r="PXZ274" s="4"/>
      <c r="PYA274" s="4"/>
      <c r="PYB274" s="4"/>
      <c r="PYC274" s="4"/>
      <c r="PYD274" s="4"/>
      <c r="PYE274" s="4"/>
      <c r="PYF274" s="4"/>
      <c r="PYG274" s="4"/>
      <c r="PYH274" s="4"/>
      <c r="PYI274" s="4"/>
      <c r="PYJ274" s="4"/>
      <c r="PYK274" s="4"/>
      <c r="PYL274" s="4"/>
      <c r="PYM274" s="4"/>
      <c r="PYN274" s="4"/>
      <c r="PYO274" s="4"/>
      <c r="PYP274" s="4"/>
      <c r="PYQ274" s="4"/>
      <c r="PYR274" s="4"/>
      <c r="PYS274" s="4"/>
      <c r="PYT274" s="4"/>
      <c r="PYU274" s="4"/>
      <c r="PYV274" s="4"/>
      <c r="PYW274" s="4"/>
      <c r="PYX274" s="4"/>
      <c r="PYY274" s="4"/>
      <c r="PYZ274" s="4"/>
      <c r="PZA274" s="4"/>
      <c r="PZB274" s="4"/>
      <c r="PZC274" s="4"/>
      <c r="PZD274" s="4"/>
      <c r="PZE274" s="4"/>
      <c r="PZF274" s="4"/>
      <c r="PZG274" s="4"/>
      <c r="PZH274" s="4"/>
      <c r="PZI274" s="4"/>
      <c r="PZJ274" s="4"/>
      <c r="PZK274" s="4"/>
      <c r="PZL274" s="4"/>
      <c r="PZM274" s="4"/>
      <c r="PZN274" s="4"/>
      <c r="PZO274" s="4"/>
      <c r="PZP274" s="4"/>
      <c r="PZQ274" s="4"/>
      <c r="PZR274" s="4"/>
      <c r="PZS274" s="4"/>
      <c r="PZT274" s="4"/>
      <c r="PZU274" s="4"/>
      <c r="PZV274" s="4"/>
      <c r="PZW274" s="4"/>
      <c r="PZX274" s="4"/>
      <c r="PZY274" s="4"/>
      <c r="PZZ274" s="4"/>
      <c r="QAA274" s="4"/>
      <c r="QAB274" s="4"/>
      <c r="QAC274" s="4"/>
      <c r="QAD274" s="4"/>
      <c r="QAE274" s="4"/>
      <c r="QAF274" s="4"/>
      <c r="QAG274" s="4"/>
      <c r="QAH274" s="4"/>
      <c r="QAI274" s="4"/>
      <c r="QAJ274" s="4"/>
      <c r="QAK274" s="4"/>
      <c r="QAL274" s="4"/>
      <c r="QAM274" s="4"/>
      <c r="QAN274" s="4"/>
      <c r="QAO274" s="4"/>
      <c r="QAP274" s="4"/>
      <c r="QAQ274" s="4"/>
      <c r="QAR274" s="4"/>
      <c r="QAS274" s="4"/>
      <c r="QAT274" s="4"/>
      <c r="QAU274" s="4"/>
      <c r="QAV274" s="4"/>
      <c r="QAW274" s="4"/>
      <c r="QAX274" s="4"/>
      <c r="QAY274" s="4"/>
      <c r="QAZ274" s="4"/>
      <c r="QBA274" s="4"/>
      <c r="QBB274" s="4"/>
      <c r="QBC274" s="4"/>
      <c r="QBD274" s="4"/>
      <c r="QBE274" s="4"/>
      <c r="QBF274" s="4"/>
      <c r="QBG274" s="4"/>
      <c r="QBH274" s="4"/>
      <c r="QBI274" s="4"/>
      <c r="QBJ274" s="4"/>
      <c r="QBK274" s="4"/>
      <c r="QBL274" s="4"/>
      <c r="QBM274" s="4"/>
      <c r="QBN274" s="4"/>
      <c r="QBO274" s="4"/>
      <c r="QBP274" s="4"/>
      <c r="QBQ274" s="4"/>
      <c r="QBR274" s="4"/>
      <c r="QBS274" s="4"/>
      <c r="QBT274" s="4"/>
      <c r="QBU274" s="4"/>
      <c r="QBV274" s="4"/>
      <c r="QBW274" s="4"/>
      <c r="QBX274" s="4"/>
      <c r="QBY274" s="4"/>
      <c r="QBZ274" s="4"/>
      <c r="QCA274" s="4"/>
      <c r="QCB274" s="4"/>
      <c r="QCC274" s="4"/>
      <c r="QCD274" s="4"/>
      <c r="QCE274" s="4"/>
      <c r="QCF274" s="4"/>
      <c r="QCG274" s="4"/>
      <c r="QCH274" s="4"/>
      <c r="QCI274" s="4"/>
      <c r="QCJ274" s="4"/>
      <c r="QCK274" s="4"/>
      <c r="QCL274" s="4"/>
      <c r="QCM274" s="4"/>
      <c r="QCN274" s="4"/>
      <c r="QCO274" s="4"/>
      <c r="QCP274" s="4"/>
      <c r="QCQ274" s="4"/>
      <c r="QCR274" s="4"/>
      <c r="QCS274" s="4"/>
      <c r="QCT274" s="4"/>
      <c r="QCU274" s="4"/>
      <c r="QCV274" s="4"/>
      <c r="QCW274" s="4"/>
      <c r="QCX274" s="4"/>
      <c r="QCY274" s="4"/>
      <c r="QCZ274" s="4"/>
      <c r="QDA274" s="4"/>
      <c r="QDB274" s="4"/>
      <c r="QDC274" s="4"/>
      <c r="QDD274" s="4"/>
      <c r="QDE274" s="4"/>
      <c r="QDF274" s="4"/>
      <c r="QDG274" s="4"/>
      <c r="QDH274" s="4"/>
      <c r="QDI274" s="4"/>
      <c r="QDJ274" s="4"/>
      <c r="QDK274" s="4"/>
      <c r="QDL274" s="4"/>
      <c r="QDM274" s="4"/>
      <c r="QDN274" s="4"/>
      <c r="QDO274" s="4"/>
      <c r="QDP274" s="4"/>
      <c r="QDQ274" s="4"/>
      <c r="QDR274" s="4"/>
      <c r="QDS274" s="4"/>
      <c r="QDT274" s="4"/>
      <c r="QDU274" s="4"/>
      <c r="QDV274" s="4"/>
      <c r="QDW274" s="4"/>
      <c r="QDX274" s="4"/>
      <c r="QDY274" s="4"/>
      <c r="QDZ274" s="4"/>
      <c r="QEA274" s="4"/>
      <c r="QEB274" s="4"/>
      <c r="QEC274" s="4"/>
      <c r="QED274" s="4"/>
      <c r="QEE274" s="4"/>
      <c r="QEF274" s="4"/>
      <c r="QEG274" s="4"/>
      <c r="QEH274" s="4"/>
      <c r="QEI274" s="4"/>
      <c r="QEJ274" s="4"/>
      <c r="QEK274" s="4"/>
      <c r="QEL274" s="4"/>
      <c r="QEM274" s="4"/>
      <c r="QEN274" s="4"/>
      <c r="QEO274" s="4"/>
      <c r="QEP274" s="4"/>
      <c r="QEQ274" s="4"/>
      <c r="QER274" s="4"/>
      <c r="QES274" s="4"/>
      <c r="QET274" s="4"/>
      <c r="QEU274" s="4"/>
      <c r="QEV274" s="4"/>
      <c r="QEW274" s="4"/>
      <c r="QEX274" s="4"/>
      <c r="QEY274" s="4"/>
      <c r="QEZ274" s="4"/>
      <c r="QFA274" s="4"/>
      <c r="QFB274" s="4"/>
      <c r="QFC274" s="4"/>
      <c r="QFD274" s="4"/>
      <c r="QFE274" s="4"/>
      <c r="QFF274" s="4"/>
      <c r="QFG274" s="4"/>
      <c r="QFH274" s="4"/>
      <c r="QFI274" s="4"/>
      <c r="QFJ274" s="4"/>
      <c r="QFK274" s="4"/>
      <c r="QFL274" s="4"/>
      <c r="QFM274" s="4"/>
      <c r="QFN274" s="4"/>
      <c r="QFO274" s="4"/>
      <c r="QFP274" s="4"/>
      <c r="QFQ274" s="4"/>
      <c r="QFR274" s="4"/>
      <c r="QFS274" s="4"/>
      <c r="QFT274" s="4"/>
      <c r="QFU274" s="4"/>
      <c r="QFV274" s="4"/>
      <c r="QFW274" s="4"/>
      <c r="QFX274" s="4"/>
      <c r="QFY274" s="4"/>
      <c r="QFZ274" s="4"/>
      <c r="QGA274" s="4"/>
      <c r="QGB274" s="4"/>
      <c r="QGC274" s="4"/>
      <c r="QGD274" s="4"/>
      <c r="QGE274" s="4"/>
      <c r="QGF274" s="4"/>
      <c r="QGG274" s="4"/>
      <c r="QGH274" s="4"/>
      <c r="QGI274" s="4"/>
      <c r="QGJ274" s="4"/>
      <c r="QGK274" s="4"/>
      <c r="QGL274" s="4"/>
      <c r="QGM274" s="4"/>
      <c r="QGN274" s="4"/>
      <c r="QGO274" s="4"/>
      <c r="QGP274" s="4"/>
      <c r="QGQ274" s="4"/>
      <c r="QGR274" s="4"/>
      <c r="QGS274" s="4"/>
      <c r="QGT274" s="4"/>
      <c r="QGU274" s="4"/>
      <c r="QGV274" s="4"/>
      <c r="QGW274" s="4"/>
      <c r="QGX274" s="4"/>
      <c r="QGY274" s="4"/>
      <c r="QGZ274" s="4"/>
      <c r="QHA274" s="4"/>
      <c r="QHB274" s="4"/>
      <c r="QHC274" s="4"/>
      <c r="QHD274" s="4"/>
      <c r="QHE274" s="4"/>
      <c r="QHF274" s="4"/>
      <c r="QHG274" s="4"/>
      <c r="QHH274" s="4"/>
      <c r="QHI274" s="4"/>
      <c r="QHJ274" s="4"/>
      <c r="QHK274" s="4"/>
      <c r="QHL274" s="4"/>
      <c r="QHM274" s="4"/>
      <c r="QHN274" s="4"/>
      <c r="QHO274" s="4"/>
      <c r="QHP274" s="4"/>
      <c r="QHQ274" s="4"/>
      <c r="QHR274" s="4"/>
      <c r="QHS274" s="4"/>
      <c r="QHT274" s="4"/>
      <c r="QHU274" s="4"/>
      <c r="QHV274" s="4"/>
      <c r="QHW274" s="4"/>
      <c r="QHX274" s="4"/>
      <c r="QHY274" s="4"/>
      <c r="QHZ274" s="4"/>
      <c r="QIA274" s="4"/>
      <c r="QIB274" s="4"/>
      <c r="QIC274" s="4"/>
      <c r="QID274" s="4"/>
      <c r="QIE274" s="4"/>
      <c r="QIF274" s="4"/>
      <c r="QIG274" s="4"/>
      <c r="QIH274" s="4"/>
      <c r="QII274" s="4"/>
      <c r="QIJ274" s="4"/>
      <c r="QIK274" s="4"/>
      <c r="QIL274" s="4"/>
      <c r="QIM274" s="4"/>
      <c r="QIN274" s="4"/>
      <c r="QIO274" s="4"/>
      <c r="QIP274" s="4"/>
      <c r="QIQ274" s="4"/>
      <c r="QIR274" s="4"/>
      <c r="QIS274" s="4"/>
      <c r="QIT274" s="4"/>
      <c r="QIU274" s="4"/>
      <c r="QIV274" s="4"/>
      <c r="QIW274" s="4"/>
      <c r="QIX274" s="4"/>
      <c r="QIY274" s="4"/>
      <c r="QIZ274" s="4"/>
      <c r="QJA274" s="4"/>
      <c r="QJB274" s="4"/>
      <c r="QJC274" s="4"/>
      <c r="QJD274" s="4"/>
      <c r="QJE274" s="4"/>
      <c r="QJF274" s="4"/>
      <c r="QJG274" s="4"/>
      <c r="QJH274" s="4"/>
      <c r="QJI274" s="4"/>
      <c r="QJJ274" s="4"/>
      <c r="QJK274" s="4"/>
      <c r="QJL274" s="4"/>
      <c r="QJM274" s="4"/>
      <c r="QJN274" s="4"/>
      <c r="QJO274" s="4"/>
      <c r="QJP274" s="4"/>
      <c r="QJQ274" s="4"/>
      <c r="QJR274" s="4"/>
      <c r="QJS274" s="4"/>
      <c r="QJT274" s="4"/>
      <c r="QJU274" s="4"/>
      <c r="QJV274" s="4"/>
      <c r="QJW274" s="4"/>
      <c r="QJX274" s="4"/>
      <c r="QJY274" s="4"/>
      <c r="QJZ274" s="4"/>
      <c r="QKA274" s="4"/>
      <c r="QKB274" s="4"/>
      <c r="QKC274" s="4"/>
      <c r="QKD274" s="4"/>
      <c r="QKE274" s="4"/>
      <c r="QKF274" s="4"/>
      <c r="QKG274" s="4"/>
      <c r="QKH274" s="4"/>
      <c r="QKI274" s="4"/>
      <c r="QKJ274" s="4"/>
      <c r="QKK274" s="4"/>
      <c r="QKL274" s="4"/>
      <c r="QKM274" s="4"/>
      <c r="QKN274" s="4"/>
      <c r="QKO274" s="4"/>
      <c r="QKP274" s="4"/>
      <c r="QKQ274" s="4"/>
      <c r="QKR274" s="4"/>
      <c r="QKS274" s="4"/>
      <c r="QKT274" s="4"/>
      <c r="QKU274" s="4"/>
      <c r="QKV274" s="4"/>
      <c r="QKW274" s="4"/>
      <c r="QKX274" s="4"/>
      <c r="QKY274" s="4"/>
      <c r="QKZ274" s="4"/>
      <c r="QLA274" s="4"/>
      <c r="QLB274" s="4"/>
      <c r="QLC274" s="4"/>
      <c r="QLD274" s="4"/>
      <c r="QLE274" s="4"/>
      <c r="QLF274" s="4"/>
      <c r="QLG274" s="4"/>
      <c r="QLH274" s="4"/>
      <c r="QLI274" s="4"/>
      <c r="QLJ274" s="4"/>
      <c r="QLK274" s="4"/>
      <c r="QLL274" s="4"/>
      <c r="QLM274" s="4"/>
      <c r="QLN274" s="4"/>
      <c r="QLO274" s="4"/>
      <c r="QLP274" s="4"/>
      <c r="QLQ274" s="4"/>
      <c r="QLR274" s="4"/>
      <c r="QLS274" s="4"/>
      <c r="QLT274" s="4"/>
      <c r="QLU274" s="4"/>
      <c r="QLV274" s="4"/>
      <c r="QLW274" s="4"/>
      <c r="QLX274" s="4"/>
      <c r="QLY274" s="4"/>
      <c r="QLZ274" s="4"/>
      <c r="QMA274" s="4"/>
      <c r="QMB274" s="4"/>
      <c r="QMC274" s="4"/>
      <c r="QMD274" s="4"/>
      <c r="QME274" s="4"/>
      <c r="QMF274" s="4"/>
      <c r="QMG274" s="4"/>
      <c r="QMH274" s="4"/>
      <c r="QMI274" s="4"/>
      <c r="QMJ274" s="4"/>
      <c r="QMK274" s="4"/>
      <c r="QML274" s="4"/>
      <c r="QMM274" s="4"/>
      <c r="QMN274" s="4"/>
      <c r="QMO274" s="4"/>
      <c r="QMP274" s="4"/>
      <c r="QMQ274" s="4"/>
      <c r="QMR274" s="4"/>
      <c r="QMS274" s="4"/>
      <c r="QMT274" s="4"/>
      <c r="QMU274" s="4"/>
      <c r="QMV274" s="4"/>
      <c r="QMW274" s="4"/>
      <c r="QMX274" s="4"/>
      <c r="QMY274" s="4"/>
      <c r="QMZ274" s="4"/>
      <c r="QNA274" s="4"/>
      <c r="QNB274" s="4"/>
      <c r="QNC274" s="4"/>
      <c r="QND274" s="4"/>
      <c r="QNE274" s="4"/>
      <c r="QNF274" s="4"/>
      <c r="QNG274" s="4"/>
      <c r="QNH274" s="4"/>
      <c r="QNI274" s="4"/>
      <c r="QNJ274" s="4"/>
      <c r="QNK274" s="4"/>
      <c r="QNL274" s="4"/>
      <c r="QNM274" s="4"/>
      <c r="QNN274" s="4"/>
      <c r="QNO274" s="4"/>
      <c r="QNP274" s="4"/>
      <c r="QNQ274" s="4"/>
      <c r="QNR274" s="4"/>
      <c r="QNS274" s="4"/>
      <c r="QNT274" s="4"/>
      <c r="QNU274" s="4"/>
      <c r="QNV274" s="4"/>
      <c r="QNW274" s="4"/>
      <c r="QNX274" s="4"/>
      <c r="QNY274" s="4"/>
      <c r="QNZ274" s="4"/>
      <c r="QOA274" s="4"/>
      <c r="QOB274" s="4"/>
      <c r="QOC274" s="4"/>
      <c r="QOD274" s="4"/>
      <c r="QOE274" s="4"/>
      <c r="QOF274" s="4"/>
      <c r="QOG274" s="4"/>
      <c r="QOH274" s="4"/>
      <c r="QOI274" s="4"/>
      <c r="QOJ274" s="4"/>
      <c r="QOK274" s="4"/>
      <c r="QOL274" s="4"/>
      <c r="QOM274" s="4"/>
      <c r="QON274" s="4"/>
      <c r="QOO274" s="4"/>
      <c r="QOP274" s="4"/>
      <c r="QOQ274" s="4"/>
      <c r="QOR274" s="4"/>
      <c r="QOS274" s="4"/>
      <c r="QOT274" s="4"/>
      <c r="QOU274" s="4"/>
      <c r="QOV274" s="4"/>
      <c r="QOW274" s="4"/>
      <c r="QOX274" s="4"/>
      <c r="QOY274" s="4"/>
      <c r="QOZ274" s="4"/>
      <c r="QPA274" s="4"/>
      <c r="QPB274" s="4"/>
      <c r="QPC274" s="4"/>
      <c r="QPD274" s="4"/>
      <c r="QPE274" s="4"/>
      <c r="QPF274" s="4"/>
      <c r="QPG274" s="4"/>
      <c r="QPH274" s="4"/>
      <c r="QPI274" s="4"/>
      <c r="QPJ274" s="4"/>
      <c r="QPK274" s="4"/>
      <c r="QPL274" s="4"/>
      <c r="QPM274" s="4"/>
      <c r="QPN274" s="4"/>
      <c r="QPO274" s="4"/>
      <c r="QPP274" s="4"/>
      <c r="QPQ274" s="4"/>
      <c r="QPR274" s="4"/>
      <c r="QPS274" s="4"/>
      <c r="QPT274" s="4"/>
      <c r="QPU274" s="4"/>
      <c r="QPV274" s="4"/>
      <c r="QPW274" s="4"/>
      <c r="QPX274" s="4"/>
      <c r="QPY274" s="4"/>
      <c r="QPZ274" s="4"/>
      <c r="QQA274" s="4"/>
      <c r="QQB274" s="4"/>
      <c r="QQC274" s="4"/>
      <c r="QQD274" s="4"/>
      <c r="QQE274" s="4"/>
      <c r="QQF274" s="4"/>
      <c r="QQG274" s="4"/>
      <c r="QQH274" s="4"/>
      <c r="QQI274" s="4"/>
      <c r="QQJ274" s="4"/>
      <c r="QQK274" s="4"/>
      <c r="QQL274" s="4"/>
      <c r="QQM274" s="4"/>
      <c r="QQN274" s="4"/>
      <c r="QQO274" s="4"/>
      <c r="QQP274" s="4"/>
      <c r="QQQ274" s="4"/>
      <c r="QQR274" s="4"/>
      <c r="QQS274" s="4"/>
      <c r="QQT274" s="4"/>
      <c r="QQU274" s="4"/>
      <c r="QQV274" s="4"/>
      <c r="QQW274" s="4"/>
      <c r="QQX274" s="4"/>
      <c r="QQY274" s="4"/>
      <c r="QQZ274" s="4"/>
      <c r="QRA274" s="4"/>
      <c r="QRB274" s="4"/>
      <c r="QRC274" s="4"/>
      <c r="QRD274" s="4"/>
      <c r="QRE274" s="4"/>
      <c r="QRF274" s="4"/>
      <c r="QRG274" s="4"/>
      <c r="QRH274" s="4"/>
      <c r="QRI274" s="4"/>
      <c r="QRJ274" s="4"/>
      <c r="QRK274" s="4"/>
      <c r="QRL274" s="4"/>
      <c r="QRM274" s="4"/>
      <c r="QRN274" s="4"/>
      <c r="QRO274" s="4"/>
      <c r="QRP274" s="4"/>
      <c r="QRQ274" s="4"/>
      <c r="QRR274" s="4"/>
      <c r="QRS274" s="4"/>
      <c r="QRT274" s="4"/>
      <c r="QRU274" s="4"/>
      <c r="QRV274" s="4"/>
      <c r="QRW274" s="4"/>
      <c r="QRX274" s="4"/>
      <c r="QRY274" s="4"/>
      <c r="QRZ274" s="4"/>
      <c r="QSA274" s="4"/>
      <c r="QSB274" s="4"/>
      <c r="QSC274" s="4"/>
      <c r="QSD274" s="4"/>
      <c r="QSE274" s="4"/>
      <c r="QSF274" s="4"/>
      <c r="QSG274" s="4"/>
      <c r="QSH274" s="4"/>
      <c r="QSI274" s="4"/>
      <c r="QSJ274" s="4"/>
      <c r="QSK274" s="4"/>
      <c r="QSL274" s="4"/>
      <c r="QSM274" s="4"/>
      <c r="QSN274" s="4"/>
      <c r="QSO274" s="4"/>
      <c r="QSP274" s="4"/>
      <c r="QSQ274" s="4"/>
      <c r="QSR274" s="4"/>
      <c r="QSS274" s="4"/>
      <c r="QST274" s="4"/>
      <c r="QSU274" s="4"/>
      <c r="QSV274" s="4"/>
      <c r="QSW274" s="4"/>
      <c r="QSX274" s="4"/>
      <c r="QSY274" s="4"/>
      <c r="QSZ274" s="4"/>
      <c r="QTA274" s="4"/>
      <c r="QTB274" s="4"/>
      <c r="QTC274" s="4"/>
      <c r="QTD274" s="4"/>
      <c r="QTE274" s="4"/>
      <c r="QTF274" s="4"/>
      <c r="QTG274" s="4"/>
      <c r="QTH274" s="4"/>
      <c r="QTI274" s="4"/>
      <c r="QTJ274" s="4"/>
      <c r="QTK274" s="4"/>
      <c r="QTL274" s="4"/>
      <c r="QTM274" s="4"/>
      <c r="QTN274" s="4"/>
      <c r="QTO274" s="4"/>
      <c r="QTP274" s="4"/>
      <c r="QTQ274" s="4"/>
      <c r="QTR274" s="4"/>
      <c r="QTS274" s="4"/>
      <c r="QTT274" s="4"/>
      <c r="QTU274" s="4"/>
      <c r="QTV274" s="4"/>
      <c r="QTW274" s="4"/>
      <c r="QTX274" s="4"/>
      <c r="QTY274" s="4"/>
      <c r="QTZ274" s="4"/>
      <c r="QUA274" s="4"/>
      <c r="QUB274" s="4"/>
      <c r="QUC274" s="4"/>
      <c r="QUD274" s="4"/>
      <c r="QUE274" s="4"/>
      <c r="QUF274" s="4"/>
      <c r="QUG274" s="4"/>
      <c r="QUH274" s="4"/>
      <c r="QUI274" s="4"/>
      <c r="QUJ274" s="4"/>
      <c r="QUK274" s="4"/>
      <c r="QUL274" s="4"/>
      <c r="QUM274" s="4"/>
      <c r="QUN274" s="4"/>
      <c r="QUO274" s="4"/>
      <c r="QUP274" s="4"/>
      <c r="QUQ274" s="4"/>
      <c r="QUR274" s="4"/>
      <c r="QUS274" s="4"/>
      <c r="QUT274" s="4"/>
      <c r="QUU274" s="4"/>
      <c r="QUV274" s="4"/>
      <c r="QUW274" s="4"/>
      <c r="QUX274" s="4"/>
      <c r="QUY274" s="4"/>
      <c r="QUZ274" s="4"/>
      <c r="QVA274" s="4"/>
      <c r="QVB274" s="4"/>
      <c r="QVC274" s="4"/>
      <c r="QVD274" s="4"/>
      <c r="QVE274" s="4"/>
      <c r="QVF274" s="4"/>
      <c r="QVG274" s="4"/>
      <c r="QVH274" s="4"/>
      <c r="QVI274" s="4"/>
      <c r="QVJ274" s="4"/>
      <c r="QVK274" s="4"/>
      <c r="QVL274" s="4"/>
      <c r="QVM274" s="4"/>
      <c r="QVN274" s="4"/>
      <c r="QVO274" s="4"/>
      <c r="QVP274" s="4"/>
      <c r="QVQ274" s="4"/>
      <c r="QVR274" s="4"/>
      <c r="QVS274" s="4"/>
      <c r="QVT274" s="4"/>
      <c r="QVU274" s="4"/>
      <c r="QVV274" s="4"/>
      <c r="QVW274" s="4"/>
      <c r="QVX274" s="4"/>
      <c r="QVY274" s="4"/>
      <c r="QVZ274" s="4"/>
      <c r="QWA274" s="4"/>
      <c r="QWB274" s="4"/>
      <c r="QWC274" s="4"/>
      <c r="QWD274" s="4"/>
      <c r="QWE274" s="4"/>
      <c r="QWF274" s="4"/>
      <c r="QWG274" s="4"/>
      <c r="QWH274" s="4"/>
      <c r="QWI274" s="4"/>
      <c r="QWJ274" s="4"/>
      <c r="QWK274" s="4"/>
      <c r="QWL274" s="4"/>
      <c r="QWM274" s="4"/>
      <c r="QWN274" s="4"/>
      <c r="QWO274" s="4"/>
      <c r="QWP274" s="4"/>
      <c r="QWQ274" s="4"/>
      <c r="QWR274" s="4"/>
      <c r="QWS274" s="4"/>
      <c r="QWT274" s="4"/>
      <c r="QWU274" s="4"/>
      <c r="QWV274" s="4"/>
      <c r="QWW274" s="4"/>
      <c r="QWX274" s="4"/>
      <c r="QWY274" s="4"/>
      <c r="QWZ274" s="4"/>
      <c r="QXA274" s="4"/>
      <c r="QXB274" s="4"/>
      <c r="QXC274" s="4"/>
      <c r="QXD274" s="4"/>
      <c r="QXE274" s="4"/>
      <c r="QXF274" s="4"/>
      <c r="QXG274" s="4"/>
      <c r="QXH274" s="4"/>
      <c r="QXI274" s="4"/>
      <c r="QXJ274" s="4"/>
      <c r="QXK274" s="4"/>
      <c r="QXL274" s="4"/>
      <c r="QXM274" s="4"/>
      <c r="QXN274" s="4"/>
      <c r="QXO274" s="4"/>
      <c r="QXP274" s="4"/>
      <c r="QXQ274" s="4"/>
      <c r="QXR274" s="4"/>
      <c r="QXS274" s="4"/>
      <c r="QXT274" s="4"/>
      <c r="QXU274" s="4"/>
      <c r="QXV274" s="4"/>
      <c r="QXW274" s="4"/>
      <c r="QXX274" s="4"/>
      <c r="QXY274" s="4"/>
      <c r="QXZ274" s="4"/>
      <c r="QYA274" s="4"/>
      <c r="QYB274" s="4"/>
      <c r="QYC274" s="4"/>
      <c r="QYD274" s="4"/>
      <c r="QYE274" s="4"/>
      <c r="QYF274" s="4"/>
      <c r="QYG274" s="4"/>
      <c r="QYH274" s="4"/>
      <c r="QYI274" s="4"/>
      <c r="QYJ274" s="4"/>
      <c r="QYK274" s="4"/>
      <c r="QYL274" s="4"/>
      <c r="QYM274" s="4"/>
      <c r="QYN274" s="4"/>
      <c r="QYO274" s="4"/>
      <c r="QYP274" s="4"/>
      <c r="QYQ274" s="4"/>
      <c r="QYR274" s="4"/>
      <c r="QYS274" s="4"/>
      <c r="QYT274" s="4"/>
      <c r="QYU274" s="4"/>
      <c r="QYV274" s="4"/>
      <c r="QYW274" s="4"/>
      <c r="QYX274" s="4"/>
      <c r="QYY274" s="4"/>
      <c r="QYZ274" s="4"/>
      <c r="QZA274" s="4"/>
      <c r="QZB274" s="4"/>
      <c r="QZC274" s="4"/>
      <c r="QZD274" s="4"/>
      <c r="QZE274" s="4"/>
      <c r="QZF274" s="4"/>
      <c r="QZG274" s="4"/>
      <c r="QZH274" s="4"/>
      <c r="QZI274" s="4"/>
      <c r="QZJ274" s="4"/>
      <c r="QZK274" s="4"/>
      <c r="QZL274" s="4"/>
      <c r="QZM274" s="4"/>
      <c r="QZN274" s="4"/>
      <c r="QZO274" s="4"/>
      <c r="QZP274" s="4"/>
      <c r="QZQ274" s="4"/>
      <c r="QZR274" s="4"/>
      <c r="QZS274" s="4"/>
      <c r="QZT274" s="4"/>
      <c r="QZU274" s="4"/>
      <c r="QZV274" s="4"/>
      <c r="QZW274" s="4"/>
      <c r="QZX274" s="4"/>
      <c r="QZY274" s="4"/>
      <c r="QZZ274" s="4"/>
      <c r="RAA274" s="4"/>
      <c r="RAB274" s="4"/>
      <c r="RAC274" s="4"/>
      <c r="RAD274" s="4"/>
      <c r="RAE274" s="4"/>
      <c r="RAF274" s="4"/>
      <c r="RAG274" s="4"/>
      <c r="RAH274" s="4"/>
      <c r="RAI274" s="4"/>
      <c r="RAJ274" s="4"/>
      <c r="RAK274" s="4"/>
      <c r="RAL274" s="4"/>
      <c r="RAM274" s="4"/>
      <c r="RAN274" s="4"/>
      <c r="RAO274" s="4"/>
      <c r="RAP274" s="4"/>
      <c r="RAQ274" s="4"/>
      <c r="RAR274" s="4"/>
      <c r="RAS274" s="4"/>
      <c r="RAT274" s="4"/>
      <c r="RAU274" s="4"/>
      <c r="RAV274" s="4"/>
      <c r="RAW274" s="4"/>
      <c r="RAX274" s="4"/>
      <c r="RAY274" s="4"/>
      <c r="RAZ274" s="4"/>
      <c r="RBA274" s="4"/>
      <c r="RBB274" s="4"/>
      <c r="RBC274" s="4"/>
      <c r="RBD274" s="4"/>
      <c r="RBE274" s="4"/>
      <c r="RBF274" s="4"/>
      <c r="RBG274" s="4"/>
      <c r="RBH274" s="4"/>
      <c r="RBI274" s="4"/>
      <c r="RBJ274" s="4"/>
      <c r="RBK274" s="4"/>
      <c r="RBL274" s="4"/>
      <c r="RBM274" s="4"/>
      <c r="RBN274" s="4"/>
      <c r="RBO274" s="4"/>
      <c r="RBP274" s="4"/>
      <c r="RBQ274" s="4"/>
      <c r="RBR274" s="4"/>
      <c r="RBS274" s="4"/>
      <c r="RBT274" s="4"/>
      <c r="RBU274" s="4"/>
      <c r="RBV274" s="4"/>
      <c r="RBW274" s="4"/>
      <c r="RBX274" s="4"/>
      <c r="RBY274" s="4"/>
      <c r="RBZ274" s="4"/>
      <c r="RCA274" s="4"/>
      <c r="RCB274" s="4"/>
      <c r="RCC274" s="4"/>
      <c r="RCD274" s="4"/>
      <c r="RCE274" s="4"/>
      <c r="RCF274" s="4"/>
      <c r="RCG274" s="4"/>
      <c r="RCH274" s="4"/>
      <c r="RCI274" s="4"/>
      <c r="RCJ274" s="4"/>
      <c r="RCK274" s="4"/>
      <c r="RCL274" s="4"/>
      <c r="RCM274" s="4"/>
      <c r="RCN274" s="4"/>
      <c r="RCO274" s="4"/>
      <c r="RCP274" s="4"/>
      <c r="RCQ274" s="4"/>
      <c r="RCR274" s="4"/>
      <c r="RCS274" s="4"/>
      <c r="RCT274" s="4"/>
      <c r="RCU274" s="4"/>
      <c r="RCV274" s="4"/>
      <c r="RCW274" s="4"/>
      <c r="RCX274" s="4"/>
      <c r="RCY274" s="4"/>
      <c r="RCZ274" s="4"/>
      <c r="RDA274" s="4"/>
      <c r="RDB274" s="4"/>
      <c r="RDC274" s="4"/>
      <c r="RDD274" s="4"/>
      <c r="RDE274" s="4"/>
      <c r="RDF274" s="4"/>
      <c r="RDG274" s="4"/>
      <c r="RDH274" s="4"/>
      <c r="RDI274" s="4"/>
      <c r="RDJ274" s="4"/>
      <c r="RDK274" s="4"/>
      <c r="RDL274" s="4"/>
      <c r="RDM274" s="4"/>
      <c r="RDN274" s="4"/>
      <c r="RDO274" s="4"/>
      <c r="RDP274" s="4"/>
      <c r="RDQ274" s="4"/>
      <c r="RDR274" s="4"/>
      <c r="RDS274" s="4"/>
      <c r="RDT274" s="4"/>
      <c r="RDU274" s="4"/>
      <c r="RDV274" s="4"/>
      <c r="RDW274" s="4"/>
      <c r="RDX274" s="4"/>
      <c r="RDY274" s="4"/>
      <c r="RDZ274" s="4"/>
      <c r="REA274" s="4"/>
      <c r="REB274" s="4"/>
      <c r="REC274" s="4"/>
      <c r="RED274" s="4"/>
      <c r="REE274" s="4"/>
      <c r="REF274" s="4"/>
      <c r="REG274" s="4"/>
      <c r="REH274" s="4"/>
      <c r="REI274" s="4"/>
      <c r="REJ274" s="4"/>
      <c r="REK274" s="4"/>
      <c r="REL274" s="4"/>
      <c r="REM274" s="4"/>
      <c r="REN274" s="4"/>
      <c r="REO274" s="4"/>
      <c r="REP274" s="4"/>
      <c r="REQ274" s="4"/>
      <c r="RER274" s="4"/>
      <c r="RES274" s="4"/>
      <c r="RET274" s="4"/>
      <c r="REU274" s="4"/>
      <c r="REV274" s="4"/>
      <c r="REW274" s="4"/>
      <c r="REX274" s="4"/>
      <c r="REY274" s="4"/>
      <c r="REZ274" s="4"/>
      <c r="RFA274" s="4"/>
      <c r="RFB274" s="4"/>
      <c r="RFC274" s="4"/>
      <c r="RFD274" s="4"/>
      <c r="RFE274" s="4"/>
      <c r="RFF274" s="4"/>
      <c r="RFG274" s="4"/>
      <c r="RFH274" s="4"/>
      <c r="RFI274" s="4"/>
      <c r="RFJ274" s="4"/>
      <c r="RFK274" s="4"/>
      <c r="RFL274" s="4"/>
      <c r="RFM274" s="4"/>
      <c r="RFN274" s="4"/>
      <c r="RFO274" s="4"/>
      <c r="RFP274" s="4"/>
      <c r="RFQ274" s="4"/>
      <c r="RFR274" s="4"/>
      <c r="RFS274" s="4"/>
      <c r="RFT274" s="4"/>
      <c r="RFU274" s="4"/>
      <c r="RFV274" s="4"/>
      <c r="RFW274" s="4"/>
      <c r="RFX274" s="4"/>
      <c r="RFY274" s="4"/>
      <c r="RFZ274" s="4"/>
      <c r="RGA274" s="4"/>
      <c r="RGB274" s="4"/>
      <c r="RGC274" s="4"/>
      <c r="RGD274" s="4"/>
      <c r="RGE274" s="4"/>
      <c r="RGF274" s="4"/>
      <c r="RGG274" s="4"/>
      <c r="RGH274" s="4"/>
      <c r="RGI274" s="4"/>
      <c r="RGJ274" s="4"/>
      <c r="RGK274" s="4"/>
      <c r="RGL274" s="4"/>
      <c r="RGM274" s="4"/>
      <c r="RGN274" s="4"/>
      <c r="RGO274" s="4"/>
      <c r="RGP274" s="4"/>
      <c r="RGQ274" s="4"/>
      <c r="RGR274" s="4"/>
      <c r="RGS274" s="4"/>
      <c r="RGT274" s="4"/>
      <c r="RGU274" s="4"/>
      <c r="RGV274" s="4"/>
      <c r="RGW274" s="4"/>
      <c r="RGX274" s="4"/>
      <c r="RGY274" s="4"/>
      <c r="RGZ274" s="4"/>
      <c r="RHA274" s="4"/>
      <c r="RHB274" s="4"/>
      <c r="RHC274" s="4"/>
      <c r="RHD274" s="4"/>
      <c r="RHE274" s="4"/>
      <c r="RHF274" s="4"/>
      <c r="RHG274" s="4"/>
      <c r="RHH274" s="4"/>
      <c r="RHI274" s="4"/>
      <c r="RHJ274" s="4"/>
      <c r="RHK274" s="4"/>
      <c r="RHL274" s="4"/>
      <c r="RHM274" s="4"/>
      <c r="RHN274" s="4"/>
      <c r="RHO274" s="4"/>
      <c r="RHP274" s="4"/>
      <c r="RHQ274" s="4"/>
      <c r="RHR274" s="4"/>
      <c r="RHS274" s="4"/>
      <c r="RHT274" s="4"/>
      <c r="RHU274" s="4"/>
      <c r="RHV274" s="4"/>
      <c r="RHW274" s="4"/>
      <c r="RHX274" s="4"/>
      <c r="RHY274" s="4"/>
      <c r="RHZ274" s="4"/>
      <c r="RIA274" s="4"/>
      <c r="RIB274" s="4"/>
      <c r="RIC274" s="4"/>
      <c r="RID274" s="4"/>
      <c r="RIE274" s="4"/>
      <c r="RIF274" s="4"/>
      <c r="RIG274" s="4"/>
      <c r="RIH274" s="4"/>
      <c r="RII274" s="4"/>
      <c r="RIJ274" s="4"/>
      <c r="RIK274" s="4"/>
      <c r="RIL274" s="4"/>
      <c r="RIM274" s="4"/>
      <c r="RIN274" s="4"/>
      <c r="RIO274" s="4"/>
      <c r="RIP274" s="4"/>
      <c r="RIQ274" s="4"/>
      <c r="RIR274" s="4"/>
      <c r="RIS274" s="4"/>
      <c r="RIT274" s="4"/>
      <c r="RIU274" s="4"/>
      <c r="RIV274" s="4"/>
      <c r="RIW274" s="4"/>
      <c r="RIX274" s="4"/>
      <c r="RIY274" s="4"/>
      <c r="RIZ274" s="4"/>
      <c r="RJA274" s="4"/>
      <c r="RJB274" s="4"/>
      <c r="RJC274" s="4"/>
      <c r="RJD274" s="4"/>
      <c r="RJE274" s="4"/>
      <c r="RJF274" s="4"/>
      <c r="RJG274" s="4"/>
      <c r="RJH274" s="4"/>
      <c r="RJI274" s="4"/>
      <c r="RJJ274" s="4"/>
      <c r="RJK274" s="4"/>
      <c r="RJL274" s="4"/>
      <c r="RJM274" s="4"/>
      <c r="RJN274" s="4"/>
      <c r="RJO274" s="4"/>
      <c r="RJP274" s="4"/>
      <c r="RJQ274" s="4"/>
      <c r="RJR274" s="4"/>
      <c r="RJS274" s="4"/>
      <c r="RJT274" s="4"/>
      <c r="RJU274" s="4"/>
      <c r="RJV274" s="4"/>
      <c r="RJW274" s="4"/>
      <c r="RJX274" s="4"/>
      <c r="RJY274" s="4"/>
      <c r="RJZ274" s="4"/>
      <c r="RKA274" s="4"/>
      <c r="RKB274" s="4"/>
      <c r="RKC274" s="4"/>
      <c r="RKD274" s="4"/>
      <c r="RKE274" s="4"/>
      <c r="RKF274" s="4"/>
      <c r="RKG274" s="4"/>
      <c r="RKH274" s="4"/>
      <c r="RKI274" s="4"/>
      <c r="RKJ274" s="4"/>
      <c r="RKK274" s="4"/>
      <c r="RKL274" s="4"/>
      <c r="RKM274" s="4"/>
      <c r="RKN274" s="4"/>
      <c r="RKO274" s="4"/>
      <c r="RKP274" s="4"/>
      <c r="RKQ274" s="4"/>
      <c r="RKR274" s="4"/>
      <c r="RKS274" s="4"/>
      <c r="RKT274" s="4"/>
      <c r="RKU274" s="4"/>
      <c r="RKV274" s="4"/>
      <c r="RKW274" s="4"/>
      <c r="RKX274" s="4"/>
      <c r="RKY274" s="4"/>
      <c r="RKZ274" s="4"/>
      <c r="RLA274" s="4"/>
      <c r="RLB274" s="4"/>
      <c r="RLC274" s="4"/>
      <c r="RLD274" s="4"/>
      <c r="RLE274" s="4"/>
      <c r="RLF274" s="4"/>
      <c r="RLG274" s="4"/>
      <c r="RLH274" s="4"/>
      <c r="RLI274" s="4"/>
      <c r="RLJ274" s="4"/>
      <c r="RLK274" s="4"/>
      <c r="RLL274" s="4"/>
      <c r="RLM274" s="4"/>
      <c r="RLN274" s="4"/>
      <c r="RLO274" s="4"/>
      <c r="RLP274" s="4"/>
      <c r="RLQ274" s="4"/>
      <c r="RLR274" s="4"/>
      <c r="RLS274" s="4"/>
      <c r="RLT274" s="4"/>
      <c r="RLU274" s="4"/>
      <c r="RLV274" s="4"/>
      <c r="RLW274" s="4"/>
      <c r="RLX274" s="4"/>
      <c r="RLY274" s="4"/>
      <c r="RLZ274" s="4"/>
      <c r="RMA274" s="4"/>
      <c r="RMB274" s="4"/>
      <c r="RMC274" s="4"/>
      <c r="RMD274" s="4"/>
      <c r="RME274" s="4"/>
      <c r="RMF274" s="4"/>
      <c r="RMG274" s="4"/>
      <c r="RMH274" s="4"/>
      <c r="RMI274" s="4"/>
      <c r="RMJ274" s="4"/>
      <c r="RMK274" s="4"/>
      <c r="RML274" s="4"/>
      <c r="RMM274" s="4"/>
      <c r="RMN274" s="4"/>
      <c r="RMO274" s="4"/>
      <c r="RMP274" s="4"/>
      <c r="RMQ274" s="4"/>
      <c r="RMR274" s="4"/>
      <c r="RMS274" s="4"/>
      <c r="RMT274" s="4"/>
      <c r="RMU274" s="4"/>
      <c r="RMV274" s="4"/>
      <c r="RMW274" s="4"/>
      <c r="RMX274" s="4"/>
      <c r="RMY274" s="4"/>
      <c r="RMZ274" s="4"/>
      <c r="RNA274" s="4"/>
      <c r="RNB274" s="4"/>
      <c r="RNC274" s="4"/>
      <c r="RND274" s="4"/>
      <c r="RNE274" s="4"/>
      <c r="RNF274" s="4"/>
      <c r="RNG274" s="4"/>
      <c r="RNH274" s="4"/>
      <c r="RNI274" s="4"/>
      <c r="RNJ274" s="4"/>
      <c r="RNK274" s="4"/>
      <c r="RNL274" s="4"/>
      <c r="RNM274" s="4"/>
      <c r="RNN274" s="4"/>
      <c r="RNO274" s="4"/>
      <c r="RNP274" s="4"/>
      <c r="RNQ274" s="4"/>
      <c r="RNR274" s="4"/>
      <c r="RNS274" s="4"/>
      <c r="RNT274" s="4"/>
      <c r="RNU274" s="4"/>
      <c r="RNV274" s="4"/>
      <c r="RNW274" s="4"/>
      <c r="RNX274" s="4"/>
      <c r="RNY274" s="4"/>
      <c r="RNZ274" s="4"/>
      <c r="ROA274" s="4"/>
      <c r="ROB274" s="4"/>
      <c r="ROC274" s="4"/>
      <c r="ROD274" s="4"/>
      <c r="ROE274" s="4"/>
      <c r="ROF274" s="4"/>
      <c r="ROG274" s="4"/>
      <c r="ROH274" s="4"/>
      <c r="ROI274" s="4"/>
      <c r="ROJ274" s="4"/>
      <c r="ROK274" s="4"/>
      <c r="ROL274" s="4"/>
      <c r="ROM274" s="4"/>
      <c r="RON274" s="4"/>
      <c r="ROO274" s="4"/>
      <c r="ROP274" s="4"/>
      <c r="ROQ274" s="4"/>
      <c r="ROR274" s="4"/>
      <c r="ROS274" s="4"/>
      <c r="ROT274" s="4"/>
      <c r="ROU274" s="4"/>
      <c r="ROV274" s="4"/>
      <c r="ROW274" s="4"/>
      <c r="ROX274" s="4"/>
      <c r="ROY274" s="4"/>
      <c r="ROZ274" s="4"/>
      <c r="RPA274" s="4"/>
      <c r="RPB274" s="4"/>
      <c r="RPC274" s="4"/>
      <c r="RPD274" s="4"/>
      <c r="RPE274" s="4"/>
      <c r="RPF274" s="4"/>
      <c r="RPG274" s="4"/>
      <c r="RPH274" s="4"/>
      <c r="RPI274" s="4"/>
      <c r="RPJ274" s="4"/>
      <c r="RPK274" s="4"/>
      <c r="RPL274" s="4"/>
      <c r="RPM274" s="4"/>
      <c r="RPN274" s="4"/>
      <c r="RPO274" s="4"/>
      <c r="RPP274" s="4"/>
      <c r="RPQ274" s="4"/>
      <c r="RPR274" s="4"/>
      <c r="RPS274" s="4"/>
      <c r="RPT274" s="4"/>
      <c r="RPU274" s="4"/>
      <c r="RPV274" s="4"/>
      <c r="RPW274" s="4"/>
      <c r="RPX274" s="4"/>
      <c r="RPY274" s="4"/>
      <c r="RPZ274" s="4"/>
      <c r="RQA274" s="4"/>
      <c r="RQB274" s="4"/>
      <c r="RQC274" s="4"/>
      <c r="RQD274" s="4"/>
      <c r="RQE274" s="4"/>
      <c r="RQF274" s="4"/>
      <c r="RQG274" s="4"/>
      <c r="RQH274" s="4"/>
      <c r="RQI274" s="4"/>
      <c r="RQJ274" s="4"/>
      <c r="RQK274" s="4"/>
      <c r="RQL274" s="4"/>
      <c r="RQM274" s="4"/>
      <c r="RQN274" s="4"/>
      <c r="RQO274" s="4"/>
      <c r="RQP274" s="4"/>
      <c r="RQQ274" s="4"/>
      <c r="RQR274" s="4"/>
      <c r="RQS274" s="4"/>
      <c r="RQT274" s="4"/>
      <c r="RQU274" s="4"/>
      <c r="RQV274" s="4"/>
      <c r="RQW274" s="4"/>
      <c r="RQX274" s="4"/>
      <c r="RQY274" s="4"/>
      <c r="RQZ274" s="4"/>
      <c r="RRA274" s="4"/>
      <c r="RRB274" s="4"/>
      <c r="RRC274" s="4"/>
      <c r="RRD274" s="4"/>
      <c r="RRE274" s="4"/>
      <c r="RRF274" s="4"/>
      <c r="RRG274" s="4"/>
      <c r="RRH274" s="4"/>
      <c r="RRI274" s="4"/>
      <c r="RRJ274" s="4"/>
      <c r="RRK274" s="4"/>
      <c r="RRL274" s="4"/>
      <c r="RRM274" s="4"/>
      <c r="RRN274" s="4"/>
      <c r="RRO274" s="4"/>
      <c r="RRP274" s="4"/>
      <c r="RRQ274" s="4"/>
      <c r="RRR274" s="4"/>
      <c r="RRS274" s="4"/>
      <c r="RRT274" s="4"/>
      <c r="RRU274" s="4"/>
      <c r="RRV274" s="4"/>
      <c r="RRW274" s="4"/>
      <c r="RRX274" s="4"/>
      <c r="RRY274" s="4"/>
      <c r="RRZ274" s="4"/>
      <c r="RSA274" s="4"/>
      <c r="RSB274" s="4"/>
      <c r="RSC274" s="4"/>
      <c r="RSD274" s="4"/>
      <c r="RSE274" s="4"/>
      <c r="RSF274" s="4"/>
      <c r="RSG274" s="4"/>
      <c r="RSH274" s="4"/>
      <c r="RSI274" s="4"/>
      <c r="RSJ274" s="4"/>
      <c r="RSK274" s="4"/>
      <c r="RSL274" s="4"/>
      <c r="RSM274" s="4"/>
      <c r="RSN274" s="4"/>
      <c r="RSO274" s="4"/>
      <c r="RSP274" s="4"/>
      <c r="RSQ274" s="4"/>
      <c r="RSR274" s="4"/>
      <c r="RSS274" s="4"/>
      <c r="RST274" s="4"/>
      <c r="RSU274" s="4"/>
      <c r="RSV274" s="4"/>
      <c r="RSW274" s="4"/>
      <c r="RSX274" s="4"/>
      <c r="RSY274" s="4"/>
      <c r="RSZ274" s="4"/>
      <c r="RTA274" s="4"/>
      <c r="RTB274" s="4"/>
      <c r="RTC274" s="4"/>
      <c r="RTD274" s="4"/>
      <c r="RTE274" s="4"/>
      <c r="RTF274" s="4"/>
      <c r="RTG274" s="4"/>
      <c r="RTH274" s="4"/>
      <c r="RTI274" s="4"/>
      <c r="RTJ274" s="4"/>
      <c r="RTK274" s="4"/>
      <c r="RTL274" s="4"/>
      <c r="RTM274" s="4"/>
      <c r="RTN274" s="4"/>
      <c r="RTO274" s="4"/>
      <c r="RTP274" s="4"/>
      <c r="RTQ274" s="4"/>
      <c r="RTR274" s="4"/>
      <c r="RTS274" s="4"/>
      <c r="RTT274" s="4"/>
      <c r="RTU274" s="4"/>
      <c r="RTV274" s="4"/>
      <c r="RTW274" s="4"/>
      <c r="RTX274" s="4"/>
      <c r="RTY274" s="4"/>
      <c r="RTZ274" s="4"/>
      <c r="RUA274" s="4"/>
      <c r="RUB274" s="4"/>
      <c r="RUC274" s="4"/>
      <c r="RUD274" s="4"/>
      <c r="RUE274" s="4"/>
      <c r="RUF274" s="4"/>
      <c r="RUG274" s="4"/>
      <c r="RUH274" s="4"/>
      <c r="RUI274" s="4"/>
      <c r="RUJ274" s="4"/>
      <c r="RUK274" s="4"/>
      <c r="RUL274" s="4"/>
      <c r="RUM274" s="4"/>
      <c r="RUN274" s="4"/>
      <c r="RUO274" s="4"/>
      <c r="RUP274" s="4"/>
      <c r="RUQ274" s="4"/>
      <c r="RUR274" s="4"/>
      <c r="RUS274" s="4"/>
      <c r="RUT274" s="4"/>
      <c r="RUU274" s="4"/>
      <c r="RUV274" s="4"/>
      <c r="RUW274" s="4"/>
      <c r="RUX274" s="4"/>
      <c r="RUY274" s="4"/>
      <c r="RUZ274" s="4"/>
      <c r="RVA274" s="4"/>
      <c r="RVB274" s="4"/>
      <c r="RVC274" s="4"/>
      <c r="RVD274" s="4"/>
      <c r="RVE274" s="4"/>
      <c r="RVF274" s="4"/>
      <c r="RVG274" s="4"/>
      <c r="RVH274" s="4"/>
      <c r="RVI274" s="4"/>
      <c r="RVJ274" s="4"/>
      <c r="RVK274" s="4"/>
      <c r="RVL274" s="4"/>
      <c r="RVM274" s="4"/>
      <c r="RVN274" s="4"/>
      <c r="RVO274" s="4"/>
      <c r="RVP274" s="4"/>
      <c r="RVQ274" s="4"/>
      <c r="RVR274" s="4"/>
      <c r="RVS274" s="4"/>
      <c r="RVT274" s="4"/>
      <c r="RVU274" s="4"/>
      <c r="RVV274" s="4"/>
      <c r="RVW274" s="4"/>
      <c r="RVX274" s="4"/>
      <c r="RVY274" s="4"/>
      <c r="RVZ274" s="4"/>
      <c r="RWA274" s="4"/>
      <c r="RWB274" s="4"/>
      <c r="RWC274" s="4"/>
      <c r="RWD274" s="4"/>
      <c r="RWE274" s="4"/>
      <c r="RWF274" s="4"/>
      <c r="RWG274" s="4"/>
      <c r="RWH274" s="4"/>
      <c r="RWI274" s="4"/>
      <c r="RWJ274" s="4"/>
      <c r="RWK274" s="4"/>
      <c r="RWL274" s="4"/>
      <c r="RWM274" s="4"/>
      <c r="RWN274" s="4"/>
      <c r="RWO274" s="4"/>
      <c r="RWP274" s="4"/>
      <c r="RWQ274" s="4"/>
      <c r="RWR274" s="4"/>
      <c r="RWS274" s="4"/>
      <c r="RWT274" s="4"/>
      <c r="RWU274" s="4"/>
      <c r="RWV274" s="4"/>
      <c r="RWW274" s="4"/>
      <c r="RWX274" s="4"/>
      <c r="RWY274" s="4"/>
      <c r="RWZ274" s="4"/>
      <c r="RXA274" s="4"/>
      <c r="RXB274" s="4"/>
      <c r="RXC274" s="4"/>
      <c r="RXD274" s="4"/>
      <c r="RXE274" s="4"/>
      <c r="RXF274" s="4"/>
      <c r="RXG274" s="4"/>
      <c r="RXH274" s="4"/>
      <c r="RXI274" s="4"/>
      <c r="RXJ274" s="4"/>
      <c r="RXK274" s="4"/>
      <c r="RXL274" s="4"/>
      <c r="RXM274" s="4"/>
      <c r="RXN274" s="4"/>
      <c r="RXO274" s="4"/>
      <c r="RXP274" s="4"/>
      <c r="RXQ274" s="4"/>
      <c r="RXR274" s="4"/>
      <c r="RXS274" s="4"/>
      <c r="RXT274" s="4"/>
      <c r="RXU274" s="4"/>
      <c r="RXV274" s="4"/>
      <c r="RXW274" s="4"/>
      <c r="RXX274" s="4"/>
      <c r="RXY274" s="4"/>
      <c r="RXZ274" s="4"/>
      <c r="RYA274" s="4"/>
      <c r="RYB274" s="4"/>
      <c r="RYC274" s="4"/>
      <c r="RYD274" s="4"/>
      <c r="RYE274" s="4"/>
      <c r="RYF274" s="4"/>
      <c r="RYG274" s="4"/>
      <c r="RYH274" s="4"/>
      <c r="RYI274" s="4"/>
      <c r="RYJ274" s="4"/>
      <c r="RYK274" s="4"/>
      <c r="RYL274" s="4"/>
      <c r="RYM274" s="4"/>
      <c r="RYN274" s="4"/>
      <c r="RYO274" s="4"/>
      <c r="RYP274" s="4"/>
      <c r="RYQ274" s="4"/>
      <c r="RYR274" s="4"/>
      <c r="RYS274" s="4"/>
      <c r="RYT274" s="4"/>
      <c r="RYU274" s="4"/>
      <c r="RYV274" s="4"/>
      <c r="RYW274" s="4"/>
      <c r="RYX274" s="4"/>
      <c r="RYY274" s="4"/>
      <c r="RYZ274" s="4"/>
      <c r="RZA274" s="4"/>
      <c r="RZB274" s="4"/>
      <c r="RZC274" s="4"/>
      <c r="RZD274" s="4"/>
      <c r="RZE274" s="4"/>
      <c r="RZF274" s="4"/>
      <c r="RZG274" s="4"/>
      <c r="RZH274" s="4"/>
      <c r="RZI274" s="4"/>
      <c r="RZJ274" s="4"/>
      <c r="RZK274" s="4"/>
      <c r="RZL274" s="4"/>
      <c r="RZM274" s="4"/>
      <c r="RZN274" s="4"/>
      <c r="RZO274" s="4"/>
      <c r="RZP274" s="4"/>
      <c r="RZQ274" s="4"/>
      <c r="RZR274" s="4"/>
      <c r="RZS274" s="4"/>
      <c r="RZT274" s="4"/>
      <c r="RZU274" s="4"/>
      <c r="RZV274" s="4"/>
      <c r="RZW274" s="4"/>
      <c r="RZX274" s="4"/>
      <c r="RZY274" s="4"/>
      <c r="RZZ274" s="4"/>
      <c r="SAA274" s="4"/>
      <c r="SAB274" s="4"/>
      <c r="SAC274" s="4"/>
      <c r="SAD274" s="4"/>
      <c r="SAE274" s="4"/>
      <c r="SAF274" s="4"/>
      <c r="SAG274" s="4"/>
      <c r="SAH274" s="4"/>
      <c r="SAI274" s="4"/>
      <c r="SAJ274" s="4"/>
      <c r="SAK274" s="4"/>
      <c r="SAL274" s="4"/>
      <c r="SAM274" s="4"/>
      <c r="SAN274" s="4"/>
      <c r="SAO274" s="4"/>
      <c r="SAP274" s="4"/>
      <c r="SAQ274" s="4"/>
      <c r="SAR274" s="4"/>
      <c r="SAS274" s="4"/>
      <c r="SAT274" s="4"/>
      <c r="SAU274" s="4"/>
      <c r="SAV274" s="4"/>
      <c r="SAW274" s="4"/>
      <c r="SAX274" s="4"/>
      <c r="SAY274" s="4"/>
      <c r="SAZ274" s="4"/>
      <c r="SBA274" s="4"/>
      <c r="SBB274" s="4"/>
      <c r="SBC274" s="4"/>
      <c r="SBD274" s="4"/>
      <c r="SBE274" s="4"/>
      <c r="SBF274" s="4"/>
      <c r="SBG274" s="4"/>
      <c r="SBH274" s="4"/>
      <c r="SBI274" s="4"/>
      <c r="SBJ274" s="4"/>
      <c r="SBK274" s="4"/>
      <c r="SBL274" s="4"/>
      <c r="SBM274" s="4"/>
      <c r="SBN274" s="4"/>
      <c r="SBO274" s="4"/>
      <c r="SBP274" s="4"/>
      <c r="SBQ274" s="4"/>
      <c r="SBR274" s="4"/>
      <c r="SBS274" s="4"/>
      <c r="SBT274" s="4"/>
      <c r="SBU274" s="4"/>
      <c r="SBV274" s="4"/>
      <c r="SBW274" s="4"/>
      <c r="SBX274" s="4"/>
      <c r="SBY274" s="4"/>
      <c r="SBZ274" s="4"/>
      <c r="SCA274" s="4"/>
      <c r="SCB274" s="4"/>
      <c r="SCC274" s="4"/>
      <c r="SCD274" s="4"/>
      <c r="SCE274" s="4"/>
      <c r="SCF274" s="4"/>
      <c r="SCG274" s="4"/>
      <c r="SCH274" s="4"/>
      <c r="SCI274" s="4"/>
      <c r="SCJ274" s="4"/>
      <c r="SCK274" s="4"/>
      <c r="SCL274" s="4"/>
      <c r="SCM274" s="4"/>
      <c r="SCN274" s="4"/>
      <c r="SCO274" s="4"/>
      <c r="SCP274" s="4"/>
      <c r="SCQ274" s="4"/>
      <c r="SCR274" s="4"/>
      <c r="SCS274" s="4"/>
      <c r="SCT274" s="4"/>
      <c r="SCU274" s="4"/>
      <c r="SCV274" s="4"/>
      <c r="SCW274" s="4"/>
      <c r="SCX274" s="4"/>
      <c r="SCY274" s="4"/>
      <c r="SCZ274" s="4"/>
      <c r="SDA274" s="4"/>
      <c r="SDB274" s="4"/>
      <c r="SDC274" s="4"/>
      <c r="SDD274" s="4"/>
      <c r="SDE274" s="4"/>
      <c r="SDF274" s="4"/>
      <c r="SDG274" s="4"/>
      <c r="SDH274" s="4"/>
      <c r="SDI274" s="4"/>
      <c r="SDJ274" s="4"/>
      <c r="SDK274" s="4"/>
      <c r="SDL274" s="4"/>
      <c r="SDM274" s="4"/>
      <c r="SDN274" s="4"/>
      <c r="SDO274" s="4"/>
      <c r="SDP274" s="4"/>
      <c r="SDQ274" s="4"/>
      <c r="SDR274" s="4"/>
      <c r="SDS274" s="4"/>
      <c r="SDT274" s="4"/>
      <c r="SDU274" s="4"/>
      <c r="SDV274" s="4"/>
      <c r="SDW274" s="4"/>
      <c r="SDX274" s="4"/>
      <c r="SDY274" s="4"/>
      <c r="SDZ274" s="4"/>
      <c r="SEA274" s="4"/>
      <c r="SEB274" s="4"/>
      <c r="SEC274" s="4"/>
      <c r="SED274" s="4"/>
      <c r="SEE274" s="4"/>
      <c r="SEF274" s="4"/>
      <c r="SEG274" s="4"/>
      <c r="SEH274" s="4"/>
      <c r="SEI274" s="4"/>
      <c r="SEJ274" s="4"/>
      <c r="SEK274" s="4"/>
      <c r="SEL274" s="4"/>
      <c r="SEM274" s="4"/>
      <c r="SEN274" s="4"/>
      <c r="SEO274" s="4"/>
      <c r="SEP274" s="4"/>
      <c r="SEQ274" s="4"/>
      <c r="SER274" s="4"/>
      <c r="SES274" s="4"/>
      <c r="SET274" s="4"/>
      <c r="SEU274" s="4"/>
      <c r="SEV274" s="4"/>
      <c r="SEW274" s="4"/>
      <c r="SEX274" s="4"/>
      <c r="SEY274" s="4"/>
      <c r="SEZ274" s="4"/>
      <c r="SFA274" s="4"/>
      <c r="SFB274" s="4"/>
      <c r="SFC274" s="4"/>
      <c r="SFD274" s="4"/>
      <c r="SFE274" s="4"/>
      <c r="SFF274" s="4"/>
      <c r="SFG274" s="4"/>
      <c r="SFH274" s="4"/>
      <c r="SFI274" s="4"/>
      <c r="SFJ274" s="4"/>
      <c r="SFK274" s="4"/>
      <c r="SFL274" s="4"/>
      <c r="SFM274" s="4"/>
      <c r="SFN274" s="4"/>
      <c r="SFO274" s="4"/>
      <c r="SFP274" s="4"/>
      <c r="SFQ274" s="4"/>
      <c r="SFR274" s="4"/>
      <c r="SFS274" s="4"/>
      <c r="SFT274" s="4"/>
      <c r="SFU274" s="4"/>
      <c r="SFV274" s="4"/>
      <c r="SFW274" s="4"/>
      <c r="SFX274" s="4"/>
      <c r="SFY274" s="4"/>
      <c r="SFZ274" s="4"/>
      <c r="SGA274" s="4"/>
      <c r="SGB274" s="4"/>
      <c r="SGC274" s="4"/>
      <c r="SGD274" s="4"/>
      <c r="SGE274" s="4"/>
      <c r="SGF274" s="4"/>
      <c r="SGG274" s="4"/>
      <c r="SGH274" s="4"/>
      <c r="SGI274" s="4"/>
      <c r="SGJ274" s="4"/>
      <c r="SGK274" s="4"/>
      <c r="SGL274" s="4"/>
      <c r="SGM274" s="4"/>
      <c r="SGN274" s="4"/>
      <c r="SGO274" s="4"/>
      <c r="SGP274" s="4"/>
      <c r="SGQ274" s="4"/>
      <c r="SGR274" s="4"/>
      <c r="SGS274" s="4"/>
      <c r="SGT274" s="4"/>
      <c r="SGU274" s="4"/>
      <c r="SGV274" s="4"/>
      <c r="SGW274" s="4"/>
      <c r="SGX274" s="4"/>
      <c r="SGY274" s="4"/>
      <c r="SGZ274" s="4"/>
      <c r="SHA274" s="4"/>
      <c r="SHB274" s="4"/>
      <c r="SHC274" s="4"/>
      <c r="SHD274" s="4"/>
      <c r="SHE274" s="4"/>
      <c r="SHF274" s="4"/>
      <c r="SHG274" s="4"/>
      <c r="SHH274" s="4"/>
      <c r="SHI274" s="4"/>
      <c r="SHJ274" s="4"/>
      <c r="SHK274" s="4"/>
      <c r="SHL274" s="4"/>
      <c r="SHM274" s="4"/>
      <c r="SHN274" s="4"/>
      <c r="SHO274" s="4"/>
      <c r="SHP274" s="4"/>
      <c r="SHQ274" s="4"/>
      <c r="SHR274" s="4"/>
      <c r="SHS274" s="4"/>
      <c r="SHT274" s="4"/>
      <c r="SHU274" s="4"/>
      <c r="SHV274" s="4"/>
      <c r="SHW274" s="4"/>
      <c r="SHX274" s="4"/>
      <c r="SHY274" s="4"/>
      <c r="SHZ274" s="4"/>
      <c r="SIA274" s="4"/>
      <c r="SIB274" s="4"/>
      <c r="SIC274" s="4"/>
      <c r="SID274" s="4"/>
      <c r="SIE274" s="4"/>
      <c r="SIF274" s="4"/>
      <c r="SIG274" s="4"/>
      <c r="SIH274" s="4"/>
      <c r="SII274" s="4"/>
      <c r="SIJ274" s="4"/>
      <c r="SIK274" s="4"/>
      <c r="SIL274" s="4"/>
      <c r="SIM274" s="4"/>
      <c r="SIN274" s="4"/>
      <c r="SIO274" s="4"/>
      <c r="SIP274" s="4"/>
      <c r="SIQ274" s="4"/>
      <c r="SIR274" s="4"/>
      <c r="SIS274" s="4"/>
      <c r="SIT274" s="4"/>
      <c r="SIU274" s="4"/>
      <c r="SIV274" s="4"/>
      <c r="SIW274" s="4"/>
      <c r="SIX274" s="4"/>
      <c r="SIY274" s="4"/>
      <c r="SIZ274" s="4"/>
      <c r="SJA274" s="4"/>
      <c r="SJB274" s="4"/>
      <c r="SJC274" s="4"/>
      <c r="SJD274" s="4"/>
      <c r="SJE274" s="4"/>
      <c r="SJF274" s="4"/>
      <c r="SJG274" s="4"/>
      <c r="SJH274" s="4"/>
      <c r="SJI274" s="4"/>
      <c r="SJJ274" s="4"/>
      <c r="SJK274" s="4"/>
      <c r="SJL274" s="4"/>
      <c r="SJM274" s="4"/>
      <c r="SJN274" s="4"/>
      <c r="SJO274" s="4"/>
      <c r="SJP274" s="4"/>
      <c r="SJQ274" s="4"/>
      <c r="SJR274" s="4"/>
      <c r="SJS274" s="4"/>
      <c r="SJT274" s="4"/>
      <c r="SJU274" s="4"/>
      <c r="SJV274" s="4"/>
      <c r="SJW274" s="4"/>
      <c r="SJX274" s="4"/>
      <c r="SJY274" s="4"/>
      <c r="SJZ274" s="4"/>
      <c r="SKA274" s="4"/>
      <c r="SKB274" s="4"/>
      <c r="SKC274" s="4"/>
      <c r="SKD274" s="4"/>
      <c r="SKE274" s="4"/>
      <c r="SKF274" s="4"/>
      <c r="SKG274" s="4"/>
      <c r="SKH274" s="4"/>
      <c r="SKI274" s="4"/>
      <c r="SKJ274" s="4"/>
      <c r="SKK274" s="4"/>
      <c r="SKL274" s="4"/>
      <c r="SKM274" s="4"/>
      <c r="SKN274" s="4"/>
      <c r="SKO274" s="4"/>
      <c r="SKP274" s="4"/>
      <c r="SKQ274" s="4"/>
      <c r="SKR274" s="4"/>
      <c r="SKS274" s="4"/>
      <c r="SKT274" s="4"/>
      <c r="SKU274" s="4"/>
      <c r="SKV274" s="4"/>
      <c r="SKW274" s="4"/>
      <c r="SKX274" s="4"/>
      <c r="SKY274" s="4"/>
      <c r="SKZ274" s="4"/>
      <c r="SLA274" s="4"/>
      <c r="SLB274" s="4"/>
      <c r="SLC274" s="4"/>
      <c r="SLD274" s="4"/>
      <c r="SLE274" s="4"/>
      <c r="SLF274" s="4"/>
      <c r="SLG274" s="4"/>
      <c r="SLH274" s="4"/>
      <c r="SLI274" s="4"/>
      <c r="SLJ274" s="4"/>
      <c r="SLK274" s="4"/>
      <c r="SLL274" s="4"/>
      <c r="SLM274" s="4"/>
      <c r="SLN274" s="4"/>
      <c r="SLO274" s="4"/>
      <c r="SLP274" s="4"/>
      <c r="SLQ274" s="4"/>
      <c r="SLR274" s="4"/>
      <c r="SLS274" s="4"/>
      <c r="SLT274" s="4"/>
      <c r="SLU274" s="4"/>
      <c r="SLV274" s="4"/>
      <c r="SLW274" s="4"/>
      <c r="SLX274" s="4"/>
      <c r="SLY274" s="4"/>
      <c r="SLZ274" s="4"/>
      <c r="SMA274" s="4"/>
      <c r="SMB274" s="4"/>
      <c r="SMC274" s="4"/>
      <c r="SMD274" s="4"/>
      <c r="SME274" s="4"/>
      <c r="SMF274" s="4"/>
      <c r="SMG274" s="4"/>
      <c r="SMH274" s="4"/>
      <c r="SMI274" s="4"/>
      <c r="SMJ274" s="4"/>
      <c r="SMK274" s="4"/>
      <c r="SML274" s="4"/>
      <c r="SMM274" s="4"/>
      <c r="SMN274" s="4"/>
      <c r="SMO274" s="4"/>
      <c r="SMP274" s="4"/>
      <c r="SMQ274" s="4"/>
      <c r="SMR274" s="4"/>
      <c r="SMS274" s="4"/>
      <c r="SMT274" s="4"/>
      <c r="SMU274" s="4"/>
      <c r="SMV274" s="4"/>
      <c r="SMW274" s="4"/>
      <c r="SMX274" s="4"/>
      <c r="SMY274" s="4"/>
      <c r="SMZ274" s="4"/>
      <c r="SNA274" s="4"/>
      <c r="SNB274" s="4"/>
      <c r="SNC274" s="4"/>
      <c r="SND274" s="4"/>
      <c r="SNE274" s="4"/>
      <c r="SNF274" s="4"/>
      <c r="SNG274" s="4"/>
      <c r="SNH274" s="4"/>
      <c r="SNI274" s="4"/>
      <c r="SNJ274" s="4"/>
      <c r="SNK274" s="4"/>
      <c r="SNL274" s="4"/>
      <c r="SNM274" s="4"/>
      <c r="SNN274" s="4"/>
      <c r="SNO274" s="4"/>
      <c r="SNP274" s="4"/>
      <c r="SNQ274" s="4"/>
      <c r="SNR274" s="4"/>
      <c r="SNS274" s="4"/>
      <c r="SNT274" s="4"/>
      <c r="SNU274" s="4"/>
      <c r="SNV274" s="4"/>
      <c r="SNW274" s="4"/>
      <c r="SNX274" s="4"/>
      <c r="SNY274" s="4"/>
      <c r="SNZ274" s="4"/>
      <c r="SOA274" s="4"/>
      <c r="SOB274" s="4"/>
      <c r="SOC274" s="4"/>
      <c r="SOD274" s="4"/>
      <c r="SOE274" s="4"/>
      <c r="SOF274" s="4"/>
      <c r="SOG274" s="4"/>
      <c r="SOH274" s="4"/>
      <c r="SOI274" s="4"/>
      <c r="SOJ274" s="4"/>
      <c r="SOK274" s="4"/>
      <c r="SOL274" s="4"/>
      <c r="SOM274" s="4"/>
      <c r="SON274" s="4"/>
      <c r="SOO274" s="4"/>
      <c r="SOP274" s="4"/>
      <c r="SOQ274" s="4"/>
      <c r="SOR274" s="4"/>
      <c r="SOS274" s="4"/>
      <c r="SOT274" s="4"/>
      <c r="SOU274" s="4"/>
      <c r="SOV274" s="4"/>
      <c r="SOW274" s="4"/>
      <c r="SOX274" s="4"/>
      <c r="SOY274" s="4"/>
      <c r="SOZ274" s="4"/>
      <c r="SPA274" s="4"/>
      <c r="SPB274" s="4"/>
      <c r="SPC274" s="4"/>
      <c r="SPD274" s="4"/>
      <c r="SPE274" s="4"/>
      <c r="SPF274" s="4"/>
      <c r="SPG274" s="4"/>
      <c r="SPH274" s="4"/>
      <c r="SPI274" s="4"/>
      <c r="SPJ274" s="4"/>
      <c r="SPK274" s="4"/>
      <c r="SPL274" s="4"/>
      <c r="SPM274" s="4"/>
      <c r="SPN274" s="4"/>
      <c r="SPO274" s="4"/>
      <c r="SPP274" s="4"/>
      <c r="SPQ274" s="4"/>
      <c r="SPR274" s="4"/>
      <c r="SPS274" s="4"/>
      <c r="SPT274" s="4"/>
      <c r="SPU274" s="4"/>
      <c r="SPV274" s="4"/>
      <c r="SPW274" s="4"/>
      <c r="SPX274" s="4"/>
      <c r="SPY274" s="4"/>
      <c r="SPZ274" s="4"/>
      <c r="SQA274" s="4"/>
      <c r="SQB274" s="4"/>
      <c r="SQC274" s="4"/>
      <c r="SQD274" s="4"/>
      <c r="SQE274" s="4"/>
      <c r="SQF274" s="4"/>
      <c r="SQG274" s="4"/>
      <c r="SQH274" s="4"/>
      <c r="SQI274" s="4"/>
      <c r="SQJ274" s="4"/>
      <c r="SQK274" s="4"/>
      <c r="SQL274" s="4"/>
      <c r="SQM274" s="4"/>
      <c r="SQN274" s="4"/>
      <c r="SQO274" s="4"/>
      <c r="SQP274" s="4"/>
      <c r="SQQ274" s="4"/>
      <c r="SQR274" s="4"/>
      <c r="SQS274" s="4"/>
      <c r="SQT274" s="4"/>
      <c r="SQU274" s="4"/>
      <c r="SQV274" s="4"/>
      <c r="SQW274" s="4"/>
      <c r="SQX274" s="4"/>
      <c r="SQY274" s="4"/>
      <c r="SQZ274" s="4"/>
      <c r="SRA274" s="4"/>
      <c r="SRB274" s="4"/>
      <c r="SRC274" s="4"/>
      <c r="SRD274" s="4"/>
      <c r="SRE274" s="4"/>
      <c r="SRF274" s="4"/>
      <c r="SRG274" s="4"/>
      <c r="SRH274" s="4"/>
      <c r="SRI274" s="4"/>
      <c r="SRJ274" s="4"/>
      <c r="SRK274" s="4"/>
      <c r="SRL274" s="4"/>
      <c r="SRM274" s="4"/>
      <c r="SRN274" s="4"/>
      <c r="SRO274" s="4"/>
      <c r="SRP274" s="4"/>
      <c r="SRQ274" s="4"/>
      <c r="SRR274" s="4"/>
      <c r="SRS274" s="4"/>
      <c r="SRT274" s="4"/>
      <c r="SRU274" s="4"/>
      <c r="SRV274" s="4"/>
      <c r="SRW274" s="4"/>
      <c r="SRX274" s="4"/>
      <c r="SRY274" s="4"/>
      <c r="SRZ274" s="4"/>
      <c r="SSA274" s="4"/>
      <c r="SSB274" s="4"/>
      <c r="SSC274" s="4"/>
      <c r="SSD274" s="4"/>
      <c r="SSE274" s="4"/>
      <c r="SSF274" s="4"/>
      <c r="SSG274" s="4"/>
      <c r="SSH274" s="4"/>
      <c r="SSI274" s="4"/>
      <c r="SSJ274" s="4"/>
      <c r="SSK274" s="4"/>
      <c r="SSL274" s="4"/>
      <c r="SSM274" s="4"/>
      <c r="SSN274" s="4"/>
      <c r="SSO274" s="4"/>
      <c r="SSP274" s="4"/>
      <c r="SSQ274" s="4"/>
      <c r="SSR274" s="4"/>
      <c r="SSS274" s="4"/>
      <c r="SST274" s="4"/>
      <c r="SSU274" s="4"/>
      <c r="SSV274" s="4"/>
      <c r="SSW274" s="4"/>
      <c r="SSX274" s="4"/>
      <c r="SSY274" s="4"/>
      <c r="SSZ274" s="4"/>
      <c r="STA274" s="4"/>
      <c r="STB274" s="4"/>
      <c r="STC274" s="4"/>
      <c r="STD274" s="4"/>
      <c r="STE274" s="4"/>
      <c r="STF274" s="4"/>
      <c r="STG274" s="4"/>
      <c r="STH274" s="4"/>
      <c r="STI274" s="4"/>
      <c r="STJ274" s="4"/>
      <c r="STK274" s="4"/>
      <c r="STL274" s="4"/>
      <c r="STM274" s="4"/>
      <c r="STN274" s="4"/>
      <c r="STO274" s="4"/>
      <c r="STP274" s="4"/>
      <c r="STQ274" s="4"/>
      <c r="STR274" s="4"/>
      <c r="STS274" s="4"/>
      <c r="STT274" s="4"/>
      <c r="STU274" s="4"/>
      <c r="STV274" s="4"/>
      <c r="STW274" s="4"/>
      <c r="STX274" s="4"/>
      <c r="STY274" s="4"/>
      <c r="STZ274" s="4"/>
      <c r="SUA274" s="4"/>
      <c r="SUB274" s="4"/>
      <c r="SUC274" s="4"/>
      <c r="SUD274" s="4"/>
      <c r="SUE274" s="4"/>
      <c r="SUF274" s="4"/>
      <c r="SUG274" s="4"/>
      <c r="SUH274" s="4"/>
      <c r="SUI274" s="4"/>
      <c r="SUJ274" s="4"/>
      <c r="SUK274" s="4"/>
      <c r="SUL274" s="4"/>
      <c r="SUM274" s="4"/>
      <c r="SUN274" s="4"/>
      <c r="SUO274" s="4"/>
      <c r="SUP274" s="4"/>
      <c r="SUQ274" s="4"/>
      <c r="SUR274" s="4"/>
      <c r="SUS274" s="4"/>
      <c r="SUT274" s="4"/>
      <c r="SUU274" s="4"/>
      <c r="SUV274" s="4"/>
      <c r="SUW274" s="4"/>
      <c r="SUX274" s="4"/>
      <c r="SUY274" s="4"/>
      <c r="SUZ274" s="4"/>
      <c r="SVA274" s="4"/>
      <c r="SVB274" s="4"/>
      <c r="SVC274" s="4"/>
      <c r="SVD274" s="4"/>
      <c r="SVE274" s="4"/>
      <c r="SVF274" s="4"/>
      <c r="SVG274" s="4"/>
      <c r="SVH274" s="4"/>
      <c r="SVI274" s="4"/>
      <c r="SVJ274" s="4"/>
      <c r="SVK274" s="4"/>
      <c r="SVL274" s="4"/>
      <c r="SVM274" s="4"/>
      <c r="SVN274" s="4"/>
      <c r="SVO274" s="4"/>
      <c r="SVP274" s="4"/>
      <c r="SVQ274" s="4"/>
      <c r="SVR274" s="4"/>
      <c r="SVS274" s="4"/>
      <c r="SVT274" s="4"/>
      <c r="SVU274" s="4"/>
      <c r="SVV274" s="4"/>
      <c r="SVW274" s="4"/>
      <c r="SVX274" s="4"/>
      <c r="SVY274" s="4"/>
      <c r="SVZ274" s="4"/>
      <c r="SWA274" s="4"/>
      <c r="SWB274" s="4"/>
      <c r="SWC274" s="4"/>
      <c r="SWD274" s="4"/>
      <c r="SWE274" s="4"/>
      <c r="SWF274" s="4"/>
      <c r="SWG274" s="4"/>
      <c r="SWH274" s="4"/>
      <c r="SWI274" s="4"/>
      <c r="SWJ274" s="4"/>
      <c r="SWK274" s="4"/>
      <c r="SWL274" s="4"/>
      <c r="SWM274" s="4"/>
      <c r="SWN274" s="4"/>
      <c r="SWO274" s="4"/>
      <c r="SWP274" s="4"/>
      <c r="SWQ274" s="4"/>
      <c r="SWR274" s="4"/>
      <c r="SWS274" s="4"/>
      <c r="SWT274" s="4"/>
      <c r="SWU274" s="4"/>
      <c r="SWV274" s="4"/>
      <c r="SWW274" s="4"/>
      <c r="SWX274" s="4"/>
      <c r="SWY274" s="4"/>
      <c r="SWZ274" s="4"/>
      <c r="SXA274" s="4"/>
      <c r="SXB274" s="4"/>
      <c r="SXC274" s="4"/>
      <c r="SXD274" s="4"/>
      <c r="SXE274" s="4"/>
      <c r="SXF274" s="4"/>
      <c r="SXG274" s="4"/>
      <c r="SXH274" s="4"/>
      <c r="SXI274" s="4"/>
      <c r="SXJ274" s="4"/>
      <c r="SXK274" s="4"/>
      <c r="SXL274" s="4"/>
      <c r="SXM274" s="4"/>
      <c r="SXN274" s="4"/>
      <c r="SXO274" s="4"/>
      <c r="SXP274" s="4"/>
      <c r="SXQ274" s="4"/>
      <c r="SXR274" s="4"/>
      <c r="SXS274" s="4"/>
      <c r="SXT274" s="4"/>
      <c r="SXU274" s="4"/>
      <c r="SXV274" s="4"/>
      <c r="SXW274" s="4"/>
      <c r="SXX274" s="4"/>
      <c r="SXY274" s="4"/>
      <c r="SXZ274" s="4"/>
      <c r="SYA274" s="4"/>
      <c r="SYB274" s="4"/>
      <c r="SYC274" s="4"/>
      <c r="SYD274" s="4"/>
      <c r="SYE274" s="4"/>
      <c r="SYF274" s="4"/>
      <c r="SYG274" s="4"/>
      <c r="SYH274" s="4"/>
      <c r="SYI274" s="4"/>
      <c r="SYJ274" s="4"/>
      <c r="SYK274" s="4"/>
      <c r="SYL274" s="4"/>
      <c r="SYM274" s="4"/>
      <c r="SYN274" s="4"/>
      <c r="SYO274" s="4"/>
      <c r="SYP274" s="4"/>
      <c r="SYQ274" s="4"/>
      <c r="SYR274" s="4"/>
      <c r="SYS274" s="4"/>
      <c r="SYT274" s="4"/>
      <c r="SYU274" s="4"/>
      <c r="SYV274" s="4"/>
      <c r="SYW274" s="4"/>
      <c r="SYX274" s="4"/>
      <c r="SYY274" s="4"/>
      <c r="SYZ274" s="4"/>
      <c r="SZA274" s="4"/>
      <c r="SZB274" s="4"/>
      <c r="SZC274" s="4"/>
      <c r="SZD274" s="4"/>
      <c r="SZE274" s="4"/>
      <c r="SZF274" s="4"/>
      <c r="SZG274" s="4"/>
      <c r="SZH274" s="4"/>
      <c r="SZI274" s="4"/>
      <c r="SZJ274" s="4"/>
      <c r="SZK274" s="4"/>
      <c r="SZL274" s="4"/>
      <c r="SZM274" s="4"/>
      <c r="SZN274" s="4"/>
      <c r="SZO274" s="4"/>
      <c r="SZP274" s="4"/>
      <c r="SZQ274" s="4"/>
      <c r="SZR274" s="4"/>
      <c r="SZS274" s="4"/>
      <c r="SZT274" s="4"/>
      <c r="SZU274" s="4"/>
      <c r="SZV274" s="4"/>
      <c r="SZW274" s="4"/>
      <c r="SZX274" s="4"/>
      <c r="SZY274" s="4"/>
      <c r="SZZ274" s="4"/>
      <c r="TAA274" s="4"/>
      <c r="TAB274" s="4"/>
      <c r="TAC274" s="4"/>
      <c r="TAD274" s="4"/>
      <c r="TAE274" s="4"/>
      <c r="TAF274" s="4"/>
      <c r="TAG274" s="4"/>
      <c r="TAH274" s="4"/>
      <c r="TAI274" s="4"/>
      <c r="TAJ274" s="4"/>
      <c r="TAK274" s="4"/>
      <c r="TAL274" s="4"/>
      <c r="TAM274" s="4"/>
      <c r="TAN274" s="4"/>
      <c r="TAO274" s="4"/>
      <c r="TAP274" s="4"/>
      <c r="TAQ274" s="4"/>
      <c r="TAR274" s="4"/>
      <c r="TAS274" s="4"/>
      <c r="TAT274" s="4"/>
      <c r="TAU274" s="4"/>
      <c r="TAV274" s="4"/>
      <c r="TAW274" s="4"/>
      <c r="TAX274" s="4"/>
      <c r="TAY274" s="4"/>
      <c r="TAZ274" s="4"/>
      <c r="TBA274" s="4"/>
      <c r="TBB274" s="4"/>
      <c r="TBC274" s="4"/>
      <c r="TBD274" s="4"/>
      <c r="TBE274" s="4"/>
      <c r="TBF274" s="4"/>
      <c r="TBG274" s="4"/>
      <c r="TBH274" s="4"/>
      <c r="TBI274" s="4"/>
      <c r="TBJ274" s="4"/>
      <c r="TBK274" s="4"/>
      <c r="TBL274" s="4"/>
      <c r="TBM274" s="4"/>
      <c r="TBN274" s="4"/>
      <c r="TBO274" s="4"/>
      <c r="TBP274" s="4"/>
      <c r="TBQ274" s="4"/>
      <c r="TBR274" s="4"/>
      <c r="TBS274" s="4"/>
      <c r="TBT274" s="4"/>
      <c r="TBU274" s="4"/>
      <c r="TBV274" s="4"/>
      <c r="TBW274" s="4"/>
      <c r="TBX274" s="4"/>
      <c r="TBY274" s="4"/>
      <c r="TBZ274" s="4"/>
      <c r="TCA274" s="4"/>
      <c r="TCB274" s="4"/>
      <c r="TCC274" s="4"/>
      <c r="TCD274" s="4"/>
      <c r="TCE274" s="4"/>
      <c r="TCF274" s="4"/>
      <c r="TCG274" s="4"/>
      <c r="TCH274" s="4"/>
      <c r="TCI274" s="4"/>
      <c r="TCJ274" s="4"/>
      <c r="TCK274" s="4"/>
      <c r="TCL274" s="4"/>
      <c r="TCM274" s="4"/>
      <c r="TCN274" s="4"/>
      <c r="TCO274" s="4"/>
      <c r="TCP274" s="4"/>
      <c r="TCQ274" s="4"/>
      <c r="TCR274" s="4"/>
      <c r="TCS274" s="4"/>
      <c r="TCT274" s="4"/>
      <c r="TCU274" s="4"/>
      <c r="TCV274" s="4"/>
      <c r="TCW274" s="4"/>
      <c r="TCX274" s="4"/>
      <c r="TCY274" s="4"/>
      <c r="TCZ274" s="4"/>
      <c r="TDA274" s="4"/>
      <c r="TDB274" s="4"/>
      <c r="TDC274" s="4"/>
      <c r="TDD274" s="4"/>
      <c r="TDE274" s="4"/>
      <c r="TDF274" s="4"/>
      <c r="TDG274" s="4"/>
      <c r="TDH274" s="4"/>
      <c r="TDI274" s="4"/>
      <c r="TDJ274" s="4"/>
      <c r="TDK274" s="4"/>
      <c r="TDL274" s="4"/>
      <c r="TDM274" s="4"/>
      <c r="TDN274" s="4"/>
      <c r="TDO274" s="4"/>
      <c r="TDP274" s="4"/>
      <c r="TDQ274" s="4"/>
      <c r="TDR274" s="4"/>
      <c r="TDS274" s="4"/>
      <c r="TDT274" s="4"/>
      <c r="TDU274" s="4"/>
      <c r="TDV274" s="4"/>
      <c r="TDW274" s="4"/>
      <c r="TDX274" s="4"/>
      <c r="TDY274" s="4"/>
      <c r="TDZ274" s="4"/>
      <c r="TEA274" s="4"/>
      <c r="TEB274" s="4"/>
      <c r="TEC274" s="4"/>
      <c r="TED274" s="4"/>
      <c r="TEE274" s="4"/>
      <c r="TEF274" s="4"/>
      <c r="TEG274" s="4"/>
      <c r="TEH274" s="4"/>
      <c r="TEI274" s="4"/>
      <c r="TEJ274" s="4"/>
      <c r="TEK274" s="4"/>
      <c r="TEL274" s="4"/>
      <c r="TEM274" s="4"/>
      <c r="TEN274" s="4"/>
      <c r="TEO274" s="4"/>
      <c r="TEP274" s="4"/>
      <c r="TEQ274" s="4"/>
      <c r="TER274" s="4"/>
      <c r="TES274" s="4"/>
      <c r="TET274" s="4"/>
      <c r="TEU274" s="4"/>
      <c r="TEV274" s="4"/>
      <c r="TEW274" s="4"/>
      <c r="TEX274" s="4"/>
      <c r="TEY274" s="4"/>
      <c r="TEZ274" s="4"/>
      <c r="TFA274" s="4"/>
      <c r="TFB274" s="4"/>
      <c r="TFC274" s="4"/>
      <c r="TFD274" s="4"/>
      <c r="TFE274" s="4"/>
      <c r="TFF274" s="4"/>
      <c r="TFG274" s="4"/>
      <c r="TFH274" s="4"/>
      <c r="TFI274" s="4"/>
      <c r="TFJ274" s="4"/>
      <c r="TFK274" s="4"/>
      <c r="TFL274" s="4"/>
      <c r="TFM274" s="4"/>
      <c r="TFN274" s="4"/>
      <c r="TFO274" s="4"/>
      <c r="TFP274" s="4"/>
      <c r="TFQ274" s="4"/>
      <c r="TFR274" s="4"/>
      <c r="TFS274" s="4"/>
      <c r="TFT274" s="4"/>
      <c r="TFU274" s="4"/>
      <c r="TFV274" s="4"/>
      <c r="TFW274" s="4"/>
      <c r="TFX274" s="4"/>
      <c r="TFY274" s="4"/>
      <c r="TFZ274" s="4"/>
      <c r="TGA274" s="4"/>
      <c r="TGB274" s="4"/>
      <c r="TGC274" s="4"/>
      <c r="TGD274" s="4"/>
      <c r="TGE274" s="4"/>
      <c r="TGF274" s="4"/>
      <c r="TGG274" s="4"/>
      <c r="TGH274" s="4"/>
      <c r="TGI274" s="4"/>
      <c r="TGJ274" s="4"/>
      <c r="TGK274" s="4"/>
      <c r="TGL274" s="4"/>
      <c r="TGM274" s="4"/>
      <c r="TGN274" s="4"/>
      <c r="TGO274" s="4"/>
      <c r="TGP274" s="4"/>
      <c r="TGQ274" s="4"/>
      <c r="TGR274" s="4"/>
      <c r="TGS274" s="4"/>
      <c r="TGT274" s="4"/>
      <c r="TGU274" s="4"/>
      <c r="TGV274" s="4"/>
      <c r="TGW274" s="4"/>
      <c r="TGX274" s="4"/>
      <c r="TGY274" s="4"/>
      <c r="TGZ274" s="4"/>
      <c r="THA274" s="4"/>
      <c r="THB274" s="4"/>
      <c r="THC274" s="4"/>
      <c r="THD274" s="4"/>
      <c r="THE274" s="4"/>
      <c r="THF274" s="4"/>
      <c r="THG274" s="4"/>
      <c r="THH274" s="4"/>
      <c r="THI274" s="4"/>
      <c r="THJ274" s="4"/>
      <c r="THK274" s="4"/>
      <c r="THL274" s="4"/>
      <c r="THM274" s="4"/>
      <c r="THN274" s="4"/>
      <c r="THO274" s="4"/>
      <c r="THP274" s="4"/>
      <c r="THQ274" s="4"/>
      <c r="THR274" s="4"/>
      <c r="THS274" s="4"/>
      <c r="THT274" s="4"/>
      <c r="THU274" s="4"/>
      <c r="THV274" s="4"/>
      <c r="THW274" s="4"/>
      <c r="THX274" s="4"/>
      <c r="THY274" s="4"/>
      <c r="THZ274" s="4"/>
      <c r="TIA274" s="4"/>
      <c r="TIB274" s="4"/>
      <c r="TIC274" s="4"/>
      <c r="TID274" s="4"/>
      <c r="TIE274" s="4"/>
      <c r="TIF274" s="4"/>
      <c r="TIG274" s="4"/>
      <c r="TIH274" s="4"/>
      <c r="TII274" s="4"/>
      <c r="TIJ274" s="4"/>
      <c r="TIK274" s="4"/>
      <c r="TIL274" s="4"/>
      <c r="TIM274" s="4"/>
      <c r="TIN274" s="4"/>
      <c r="TIO274" s="4"/>
      <c r="TIP274" s="4"/>
      <c r="TIQ274" s="4"/>
      <c r="TIR274" s="4"/>
      <c r="TIS274" s="4"/>
      <c r="TIT274" s="4"/>
      <c r="TIU274" s="4"/>
      <c r="TIV274" s="4"/>
      <c r="TIW274" s="4"/>
      <c r="TIX274" s="4"/>
      <c r="TIY274" s="4"/>
      <c r="TIZ274" s="4"/>
      <c r="TJA274" s="4"/>
      <c r="TJB274" s="4"/>
      <c r="TJC274" s="4"/>
      <c r="TJD274" s="4"/>
      <c r="TJE274" s="4"/>
      <c r="TJF274" s="4"/>
      <c r="TJG274" s="4"/>
      <c r="TJH274" s="4"/>
      <c r="TJI274" s="4"/>
      <c r="TJJ274" s="4"/>
      <c r="TJK274" s="4"/>
      <c r="TJL274" s="4"/>
      <c r="TJM274" s="4"/>
      <c r="TJN274" s="4"/>
      <c r="TJO274" s="4"/>
      <c r="TJP274" s="4"/>
      <c r="TJQ274" s="4"/>
      <c r="TJR274" s="4"/>
      <c r="TJS274" s="4"/>
      <c r="TJT274" s="4"/>
      <c r="TJU274" s="4"/>
      <c r="TJV274" s="4"/>
      <c r="TJW274" s="4"/>
      <c r="TJX274" s="4"/>
      <c r="TJY274" s="4"/>
      <c r="TJZ274" s="4"/>
      <c r="TKA274" s="4"/>
      <c r="TKB274" s="4"/>
      <c r="TKC274" s="4"/>
      <c r="TKD274" s="4"/>
      <c r="TKE274" s="4"/>
      <c r="TKF274" s="4"/>
      <c r="TKG274" s="4"/>
      <c r="TKH274" s="4"/>
      <c r="TKI274" s="4"/>
      <c r="TKJ274" s="4"/>
      <c r="TKK274" s="4"/>
      <c r="TKL274" s="4"/>
      <c r="TKM274" s="4"/>
      <c r="TKN274" s="4"/>
      <c r="TKO274" s="4"/>
      <c r="TKP274" s="4"/>
      <c r="TKQ274" s="4"/>
      <c r="TKR274" s="4"/>
      <c r="TKS274" s="4"/>
      <c r="TKT274" s="4"/>
      <c r="TKU274" s="4"/>
      <c r="TKV274" s="4"/>
      <c r="TKW274" s="4"/>
      <c r="TKX274" s="4"/>
      <c r="TKY274" s="4"/>
      <c r="TKZ274" s="4"/>
      <c r="TLA274" s="4"/>
      <c r="TLB274" s="4"/>
      <c r="TLC274" s="4"/>
      <c r="TLD274" s="4"/>
      <c r="TLE274" s="4"/>
      <c r="TLF274" s="4"/>
      <c r="TLG274" s="4"/>
      <c r="TLH274" s="4"/>
      <c r="TLI274" s="4"/>
      <c r="TLJ274" s="4"/>
      <c r="TLK274" s="4"/>
      <c r="TLL274" s="4"/>
      <c r="TLM274" s="4"/>
      <c r="TLN274" s="4"/>
      <c r="TLO274" s="4"/>
      <c r="TLP274" s="4"/>
      <c r="TLQ274" s="4"/>
      <c r="TLR274" s="4"/>
      <c r="TLS274" s="4"/>
      <c r="TLT274" s="4"/>
      <c r="TLU274" s="4"/>
      <c r="TLV274" s="4"/>
      <c r="TLW274" s="4"/>
      <c r="TLX274" s="4"/>
      <c r="TLY274" s="4"/>
      <c r="TLZ274" s="4"/>
      <c r="TMA274" s="4"/>
      <c r="TMB274" s="4"/>
      <c r="TMC274" s="4"/>
      <c r="TMD274" s="4"/>
      <c r="TME274" s="4"/>
      <c r="TMF274" s="4"/>
      <c r="TMG274" s="4"/>
      <c r="TMH274" s="4"/>
      <c r="TMI274" s="4"/>
      <c r="TMJ274" s="4"/>
      <c r="TMK274" s="4"/>
      <c r="TML274" s="4"/>
      <c r="TMM274" s="4"/>
      <c r="TMN274" s="4"/>
      <c r="TMO274" s="4"/>
      <c r="TMP274" s="4"/>
      <c r="TMQ274" s="4"/>
      <c r="TMR274" s="4"/>
      <c r="TMS274" s="4"/>
      <c r="TMT274" s="4"/>
      <c r="TMU274" s="4"/>
      <c r="TMV274" s="4"/>
      <c r="TMW274" s="4"/>
      <c r="TMX274" s="4"/>
      <c r="TMY274" s="4"/>
      <c r="TMZ274" s="4"/>
      <c r="TNA274" s="4"/>
      <c r="TNB274" s="4"/>
      <c r="TNC274" s="4"/>
      <c r="TND274" s="4"/>
      <c r="TNE274" s="4"/>
      <c r="TNF274" s="4"/>
      <c r="TNG274" s="4"/>
      <c r="TNH274" s="4"/>
      <c r="TNI274" s="4"/>
      <c r="TNJ274" s="4"/>
      <c r="TNK274" s="4"/>
      <c r="TNL274" s="4"/>
      <c r="TNM274" s="4"/>
      <c r="TNN274" s="4"/>
      <c r="TNO274" s="4"/>
      <c r="TNP274" s="4"/>
      <c r="TNQ274" s="4"/>
      <c r="TNR274" s="4"/>
      <c r="TNS274" s="4"/>
      <c r="TNT274" s="4"/>
      <c r="TNU274" s="4"/>
      <c r="TNV274" s="4"/>
      <c r="TNW274" s="4"/>
      <c r="TNX274" s="4"/>
      <c r="TNY274" s="4"/>
      <c r="TNZ274" s="4"/>
      <c r="TOA274" s="4"/>
      <c r="TOB274" s="4"/>
      <c r="TOC274" s="4"/>
      <c r="TOD274" s="4"/>
      <c r="TOE274" s="4"/>
      <c r="TOF274" s="4"/>
      <c r="TOG274" s="4"/>
      <c r="TOH274" s="4"/>
      <c r="TOI274" s="4"/>
      <c r="TOJ274" s="4"/>
      <c r="TOK274" s="4"/>
      <c r="TOL274" s="4"/>
      <c r="TOM274" s="4"/>
      <c r="TON274" s="4"/>
      <c r="TOO274" s="4"/>
      <c r="TOP274" s="4"/>
      <c r="TOQ274" s="4"/>
      <c r="TOR274" s="4"/>
      <c r="TOS274" s="4"/>
      <c r="TOT274" s="4"/>
      <c r="TOU274" s="4"/>
      <c r="TOV274" s="4"/>
      <c r="TOW274" s="4"/>
      <c r="TOX274" s="4"/>
      <c r="TOY274" s="4"/>
      <c r="TOZ274" s="4"/>
      <c r="TPA274" s="4"/>
      <c r="TPB274" s="4"/>
      <c r="TPC274" s="4"/>
      <c r="TPD274" s="4"/>
      <c r="TPE274" s="4"/>
      <c r="TPF274" s="4"/>
      <c r="TPG274" s="4"/>
      <c r="TPH274" s="4"/>
      <c r="TPI274" s="4"/>
      <c r="TPJ274" s="4"/>
      <c r="TPK274" s="4"/>
      <c r="TPL274" s="4"/>
      <c r="TPM274" s="4"/>
      <c r="TPN274" s="4"/>
      <c r="TPO274" s="4"/>
      <c r="TPP274" s="4"/>
      <c r="TPQ274" s="4"/>
      <c r="TPR274" s="4"/>
      <c r="TPS274" s="4"/>
      <c r="TPT274" s="4"/>
      <c r="TPU274" s="4"/>
      <c r="TPV274" s="4"/>
      <c r="TPW274" s="4"/>
      <c r="TPX274" s="4"/>
      <c r="TPY274" s="4"/>
      <c r="TPZ274" s="4"/>
      <c r="TQA274" s="4"/>
      <c r="TQB274" s="4"/>
      <c r="TQC274" s="4"/>
      <c r="TQD274" s="4"/>
      <c r="TQE274" s="4"/>
      <c r="TQF274" s="4"/>
      <c r="TQG274" s="4"/>
      <c r="TQH274" s="4"/>
      <c r="TQI274" s="4"/>
      <c r="TQJ274" s="4"/>
      <c r="TQK274" s="4"/>
      <c r="TQL274" s="4"/>
      <c r="TQM274" s="4"/>
      <c r="TQN274" s="4"/>
      <c r="TQO274" s="4"/>
      <c r="TQP274" s="4"/>
      <c r="TQQ274" s="4"/>
      <c r="TQR274" s="4"/>
      <c r="TQS274" s="4"/>
      <c r="TQT274" s="4"/>
      <c r="TQU274" s="4"/>
      <c r="TQV274" s="4"/>
      <c r="TQW274" s="4"/>
      <c r="TQX274" s="4"/>
      <c r="TQY274" s="4"/>
      <c r="TQZ274" s="4"/>
      <c r="TRA274" s="4"/>
      <c r="TRB274" s="4"/>
      <c r="TRC274" s="4"/>
      <c r="TRD274" s="4"/>
      <c r="TRE274" s="4"/>
      <c r="TRF274" s="4"/>
      <c r="TRG274" s="4"/>
      <c r="TRH274" s="4"/>
      <c r="TRI274" s="4"/>
      <c r="TRJ274" s="4"/>
      <c r="TRK274" s="4"/>
      <c r="TRL274" s="4"/>
      <c r="TRM274" s="4"/>
      <c r="TRN274" s="4"/>
      <c r="TRO274" s="4"/>
      <c r="TRP274" s="4"/>
      <c r="TRQ274" s="4"/>
      <c r="TRR274" s="4"/>
      <c r="TRS274" s="4"/>
      <c r="TRT274" s="4"/>
      <c r="TRU274" s="4"/>
      <c r="TRV274" s="4"/>
      <c r="TRW274" s="4"/>
      <c r="TRX274" s="4"/>
      <c r="TRY274" s="4"/>
      <c r="TRZ274" s="4"/>
      <c r="TSA274" s="4"/>
      <c r="TSB274" s="4"/>
      <c r="TSC274" s="4"/>
      <c r="TSD274" s="4"/>
      <c r="TSE274" s="4"/>
      <c r="TSF274" s="4"/>
      <c r="TSG274" s="4"/>
      <c r="TSH274" s="4"/>
      <c r="TSI274" s="4"/>
      <c r="TSJ274" s="4"/>
      <c r="TSK274" s="4"/>
      <c r="TSL274" s="4"/>
      <c r="TSM274" s="4"/>
      <c r="TSN274" s="4"/>
      <c r="TSO274" s="4"/>
      <c r="TSP274" s="4"/>
      <c r="TSQ274" s="4"/>
      <c r="TSR274" s="4"/>
      <c r="TSS274" s="4"/>
      <c r="TST274" s="4"/>
      <c r="TSU274" s="4"/>
      <c r="TSV274" s="4"/>
      <c r="TSW274" s="4"/>
      <c r="TSX274" s="4"/>
      <c r="TSY274" s="4"/>
      <c r="TSZ274" s="4"/>
      <c r="TTA274" s="4"/>
      <c r="TTB274" s="4"/>
      <c r="TTC274" s="4"/>
      <c r="TTD274" s="4"/>
      <c r="TTE274" s="4"/>
      <c r="TTF274" s="4"/>
      <c r="TTG274" s="4"/>
      <c r="TTH274" s="4"/>
      <c r="TTI274" s="4"/>
      <c r="TTJ274" s="4"/>
      <c r="TTK274" s="4"/>
      <c r="TTL274" s="4"/>
      <c r="TTM274" s="4"/>
      <c r="TTN274" s="4"/>
      <c r="TTO274" s="4"/>
      <c r="TTP274" s="4"/>
      <c r="TTQ274" s="4"/>
      <c r="TTR274" s="4"/>
      <c r="TTS274" s="4"/>
      <c r="TTT274" s="4"/>
      <c r="TTU274" s="4"/>
      <c r="TTV274" s="4"/>
      <c r="TTW274" s="4"/>
      <c r="TTX274" s="4"/>
      <c r="TTY274" s="4"/>
      <c r="TTZ274" s="4"/>
      <c r="TUA274" s="4"/>
      <c r="TUB274" s="4"/>
      <c r="TUC274" s="4"/>
      <c r="TUD274" s="4"/>
      <c r="TUE274" s="4"/>
      <c r="TUF274" s="4"/>
      <c r="TUG274" s="4"/>
      <c r="TUH274" s="4"/>
      <c r="TUI274" s="4"/>
      <c r="TUJ274" s="4"/>
      <c r="TUK274" s="4"/>
      <c r="TUL274" s="4"/>
      <c r="TUM274" s="4"/>
      <c r="TUN274" s="4"/>
      <c r="TUO274" s="4"/>
      <c r="TUP274" s="4"/>
      <c r="TUQ274" s="4"/>
      <c r="TUR274" s="4"/>
      <c r="TUS274" s="4"/>
      <c r="TUT274" s="4"/>
      <c r="TUU274" s="4"/>
      <c r="TUV274" s="4"/>
      <c r="TUW274" s="4"/>
      <c r="TUX274" s="4"/>
      <c r="TUY274" s="4"/>
      <c r="TUZ274" s="4"/>
      <c r="TVA274" s="4"/>
      <c r="TVB274" s="4"/>
      <c r="TVC274" s="4"/>
      <c r="TVD274" s="4"/>
      <c r="TVE274" s="4"/>
      <c r="TVF274" s="4"/>
      <c r="TVG274" s="4"/>
      <c r="TVH274" s="4"/>
      <c r="TVI274" s="4"/>
      <c r="TVJ274" s="4"/>
      <c r="TVK274" s="4"/>
      <c r="TVL274" s="4"/>
      <c r="TVM274" s="4"/>
      <c r="TVN274" s="4"/>
      <c r="TVO274" s="4"/>
      <c r="TVP274" s="4"/>
      <c r="TVQ274" s="4"/>
      <c r="TVR274" s="4"/>
      <c r="TVS274" s="4"/>
      <c r="TVT274" s="4"/>
      <c r="TVU274" s="4"/>
      <c r="TVV274" s="4"/>
      <c r="TVW274" s="4"/>
      <c r="TVX274" s="4"/>
      <c r="TVY274" s="4"/>
      <c r="TVZ274" s="4"/>
      <c r="TWA274" s="4"/>
      <c r="TWB274" s="4"/>
      <c r="TWC274" s="4"/>
      <c r="TWD274" s="4"/>
      <c r="TWE274" s="4"/>
      <c r="TWF274" s="4"/>
      <c r="TWG274" s="4"/>
      <c r="TWH274" s="4"/>
      <c r="TWI274" s="4"/>
      <c r="TWJ274" s="4"/>
      <c r="TWK274" s="4"/>
      <c r="TWL274" s="4"/>
      <c r="TWM274" s="4"/>
      <c r="TWN274" s="4"/>
      <c r="TWO274" s="4"/>
      <c r="TWP274" s="4"/>
      <c r="TWQ274" s="4"/>
      <c r="TWR274" s="4"/>
      <c r="TWS274" s="4"/>
      <c r="TWT274" s="4"/>
      <c r="TWU274" s="4"/>
      <c r="TWV274" s="4"/>
      <c r="TWW274" s="4"/>
      <c r="TWX274" s="4"/>
      <c r="TWY274" s="4"/>
      <c r="TWZ274" s="4"/>
      <c r="TXA274" s="4"/>
      <c r="TXB274" s="4"/>
      <c r="TXC274" s="4"/>
      <c r="TXD274" s="4"/>
      <c r="TXE274" s="4"/>
      <c r="TXF274" s="4"/>
      <c r="TXG274" s="4"/>
      <c r="TXH274" s="4"/>
      <c r="TXI274" s="4"/>
      <c r="TXJ274" s="4"/>
      <c r="TXK274" s="4"/>
      <c r="TXL274" s="4"/>
      <c r="TXM274" s="4"/>
      <c r="TXN274" s="4"/>
      <c r="TXO274" s="4"/>
      <c r="TXP274" s="4"/>
      <c r="TXQ274" s="4"/>
      <c r="TXR274" s="4"/>
      <c r="TXS274" s="4"/>
      <c r="TXT274" s="4"/>
      <c r="TXU274" s="4"/>
      <c r="TXV274" s="4"/>
      <c r="TXW274" s="4"/>
      <c r="TXX274" s="4"/>
      <c r="TXY274" s="4"/>
      <c r="TXZ274" s="4"/>
      <c r="TYA274" s="4"/>
      <c r="TYB274" s="4"/>
      <c r="TYC274" s="4"/>
      <c r="TYD274" s="4"/>
      <c r="TYE274" s="4"/>
      <c r="TYF274" s="4"/>
      <c r="TYG274" s="4"/>
      <c r="TYH274" s="4"/>
      <c r="TYI274" s="4"/>
      <c r="TYJ274" s="4"/>
      <c r="TYK274" s="4"/>
      <c r="TYL274" s="4"/>
      <c r="TYM274" s="4"/>
      <c r="TYN274" s="4"/>
      <c r="TYO274" s="4"/>
      <c r="TYP274" s="4"/>
      <c r="TYQ274" s="4"/>
      <c r="TYR274" s="4"/>
      <c r="TYS274" s="4"/>
      <c r="TYT274" s="4"/>
      <c r="TYU274" s="4"/>
      <c r="TYV274" s="4"/>
      <c r="TYW274" s="4"/>
      <c r="TYX274" s="4"/>
      <c r="TYY274" s="4"/>
      <c r="TYZ274" s="4"/>
      <c r="TZA274" s="4"/>
      <c r="TZB274" s="4"/>
      <c r="TZC274" s="4"/>
      <c r="TZD274" s="4"/>
      <c r="TZE274" s="4"/>
      <c r="TZF274" s="4"/>
      <c r="TZG274" s="4"/>
      <c r="TZH274" s="4"/>
      <c r="TZI274" s="4"/>
      <c r="TZJ274" s="4"/>
      <c r="TZK274" s="4"/>
      <c r="TZL274" s="4"/>
      <c r="TZM274" s="4"/>
      <c r="TZN274" s="4"/>
      <c r="TZO274" s="4"/>
      <c r="TZP274" s="4"/>
      <c r="TZQ274" s="4"/>
      <c r="TZR274" s="4"/>
      <c r="TZS274" s="4"/>
      <c r="TZT274" s="4"/>
      <c r="TZU274" s="4"/>
      <c r="TZV274" s="4"/>
      <c r="TZW274" s="4"/>
      <c r="TZX274" s="4"/>
      <c r="TZY274" s="4"/>
      <c r="TZZ274" s="4"/>
      <c r="UAA274" s="4"/>
      <c r="UAB274" s="4"/>
      <c r="UAC274" s="4"/>
      <c r="UAD274" s="4"/>
      <c r="UAE274" s="4"/>
      <c r="UAF274" s="4"/>
      <c r="UAG274" s="4"/>
      <c r="UAH274" s="4"/>
      <c r="UAI274" s="4"/>
      <c r="UAJ274" s="4"/>
      <c r="UAK274" s="4"/>
      <c r="UAL274" s="4"/>
      <c r="UAM274" s="4"/>
      <c r="UAN274" s="4"/>
      <c r="UAO274" s="4"/>
      <c r="UAP274" s="4"/>
      <c r="UAQ274" s="4"/>
      <c r="UAR274" s="4"/>
      <c r="UAS274" s="4"/>
      <c r="UAT274" s="4"/>
      <c r="UAU274" s="4"/>
      <c r="UAV274" s="4"/>
      <c r="UAW274" s="4"/>
      <c r="UAX274" s="4"/>
      <c r="UAY274" s="4"/>
      <c r="UAZ274" s="4"/>
      <c r="UBA274" s="4"/>
      <c r="UBB274" s="4"/>
      <c r="UBC274" s="4"/>
      <c r="UBD274" s="4"/>
      <c r="UBE274" s="4"/>
      <c r="UBF274" s="4"/>
      <c r="UBG274" s="4"/>
      <c r="UBH274" s="4"/>
      <c r="UBI274" s="4"/>
      <c r="UBJ274" s="4"/>
      <c r="UBK274" s="4"/>
      <c r="UBL274" s="4"/>
      <c r="UBM274" s="4"/>
      <c r="UBN274" s="4"/>
      <c r="UBO274" s="4"/>
      <c r="UBP274" s="4"/>
      <c r="UBQ274" s="4"/>
      <c r="UBR274" s="4"/>
      <c r="UBS274" s="4"/>
      <c r="UBT274" s="4"/>
      <c r="UBU274" s="4"/>
      <c r="UBV274" s="4"/>
      <c r="UBW274" s="4"/>
      <c r="UBX274" s="4"/>
      <c r="UBY274" s="4"/>
      <c r="UBZ274" s="4"/>
      <c r="UCA274" s="4"/>
      <c r="UCB274" s="4"/>
      <c r="UCC274" s="4"/>
      <c r="UCD274" s="4"/>
      <c r="UCE274" s="4"/>
      <c r="UCF274" s="4"/>
      <c r="UCG274" s="4"/>
      <c r="UCH274" s="4"/>
      <c r="UCI274" s="4"/>
      <c r="UCJ274" s="4"/>
      <c r="UCK274" s="4"/>
      <c r="UCL274" s="4"/>
      <c r="UCM274" s="4"/>
      <c r="UCN274" s="4"/>
      <c r="UCO274" s="4"/>
      <c r="UCP274" s="4"/>
      <c r="UCQ274" s="4"/>
      <c r="UCR274" s="4"/>
      <c r="UCS274" s="4"/>
      <c r="UCT274" s="4"/>
      <c r="UCU274" s="4"/>
      <c r="UCV274" s="4"/>
      <c r="UCW274" s="4"/>
      <c r="UCX274" s="4"/>
      <c r="UCY274" s="4"/>
      <c r="UCZ274" s="4"/>
      <c r="UDA274" s="4"/>
      <c r="UDB274" s="4"/>
      <c r="UDC274" s="4"/>
      <c r="UDD274" s="4"/>
      <c r="UDE274" s="4"/>
      <c r="UDF274" s="4"/>
      <c r="UDG274" s="4"/>
      <c r="UDH274" s="4"/>
      <c r="UDI274" s="4"/>
      <c r="UDJ274" s="4"/>
      <c r="UDK274" s="4"/>
      <c r="UDL274" s="4"/>
      <c r="UDM274" s="4"/>
      <c r="UDN274" s="4"/>
      <c r="UDO274" s="4"/>
      <c r="UDP274" s="4"/>
      <c r="UDQ274" s="4"/>
      <c r="UDR274" s="4"/>
      <c r="UDS274" s="4"/>
      <c r="UDT274" s="4"/>
      <c r="UDU274" s="4"/>
      <c r="UDV274" s="4"/>
      <c r="UDW274" s="4"/>
      <c r="UDX274" s="4"/>
      <c r="UDY274" s="4"/>
      <c r="UDZ274" s="4"/>
      <c r="UEA274" s="4"/>
      <c r="UEB274" s="4"/>
      <c r="UEC274" s="4"/>
      <c r="UED274" s="4"/>
      <c r="UEE274" s="4"/>
      <c r="UEF274" s="4"/>
      <c r="UEG274" s="4"/>
      <c r="UEH274" s="4"/>
      <c r="UEI274" s="4"/>
      <c r="UEJ274" s="4"/>
      <c r="UEK274" s="4"/>
      <c r="UEL274" s="4"/>
      <c r="UEM274" s="4"/>
      <c r="UEN274" s="4"/>
      <c r="UEO274" s="4"/>
      <c r="UEP274" s="4"/>
      <c r="UEQ274" s="4"/>
      <c r="UER274" s="4"/>
      <c r="UES274" s="4"/>
      <c r="UET274" s="4"/>
      <c r="UEU274" s="4"/>
      <c r="UEV274" s="4"/>
      <c r="UEW274" s="4"/>
      <c r="UEX274" s="4"/>
      <c r="UEY274" s="4"/>
      <c r="UEZ274" s="4"/>
      <c r="UFA274" s="4"/>
      <c r="UFB274" s="4"/>
      <c r="UFC274" s="4"/>
      <c r="UFD274" s="4"/>
      <c r="UFE274" s="4"/>
      <c r="UFF274" s="4"/>
      <c r="UFG274" s="4"/>
      <c r="UFH274" s="4"/>
      <c r="UFI274" s="4"/>
      <c r="UFJ274" s="4"/>
      <c r="UFK274" s="4"/>
      <c r="UFL274" s="4"/>
      <c r="UFM274" s="4"/>
      <c r="UFN274" s="4"/>
      <c r="UFO274" s="4"/>
      <c r="UFP274" s="4"/>
      <c r="UFQ274" s="4"/>
      <c r="UFR274" s="4"/>
      <c r="UFS274" s="4"/>
      <c r="UFT274" s="4"/>
      <c r="UFU274" s="4"/>
      <c r="UFV274" s="4"/>
      <c r="UFW274" s="4"/>
      <c r="UFX274" s="4"/>
      <c r="UFY274" s="4"/>
      <c r="UFZ274" s="4"/>
      <c r="UGA274" s="4"/>
      <c r="UGB274" s="4"/>
      <c r="UGC274" s="4"/>
      <c r="UGD274" s="4"/>
      <c r="UGE274" s="4"/>
      <c r="UGF274" s="4"/>
      <c r="UGG274" s="4"/>
      <c r="UGH274" s="4"/>
      <c r="UGI274" s="4"/>
      <c r="UGJ274" s="4"/>
      <c r="UGK274" s="4"/>
      <c r="UGL274" s="4"/>
      <c r="UGM274" s="4"/>
      <c r="UGN274" s="4"/>
      <c r="UGO274" s="4"/>
      <c r="UGP274" s="4"/>
      <c r="UGQ274" s="4"/>
      <c r="UGR274" s="4"/>
      <c r="UGS274" s="4"/>
      <c r="UGT274" s="4"/>
      <c r="UGU274" s="4"/>
      <c r="UGV274" s="4"/>
      <c r="UGW274" s="4"/>
      <c r="UGX274" s="4"/>
      <c r="UGY274" s="4"/>
      <c r="UGZ274" s="4"/>
      <c r="UHA274" s="4"/>
      <c r="UHB274" s="4"/>
      <c r="UHC274" s="4"/>
      <c r="UHD274" s="4"/>
      <c r="UHE274" s="4"/>
      <c r="UHF274" s="4"/>
      <c r="UHG274" s="4"/>
      <c r="UHH274" s="4"/>
      <c r="UHI274" s="4"/>
      <c r="UHJ274" s="4"/>
      <c r="UHK274" s="4"/>
      <c r="UHL274" s="4"/>
      <c r="UHM274" s="4"/>
      <c r="UHN274" s="4"/>
      <c r="UHO274" s="4"/>
      <c r="UHP274" s="4"/>
      <c r="UHQ274" s="4"/>
      <c r="UHR274" s="4"/>
      <c r="UHS274" s="4"/>
      <c r="UHT274" s="4"/>
      <c r="UHU274" s="4"/>
      <c r="UHV274" s="4"/>
      <c r="UHW274" s="4"/>
      <c r="UHX274" s="4"/>
      <c r="UHY274" s="4"/>
      <c r="UHZ274" s="4"/>
      <c r="UIA274" s="4"/>
      <c r="UIB274" s="4"/>
      <c r="UIC274" s="4"/>
      <c r="UID274" s="4"/>
      <c r="UIE274" s="4"/>
      <c r="UIF274" s="4"/>
      <c r="UIG274" s="4"/>
      <c r="UIH274" s="4"/>
      <c r="UII274" s="4"/>
      <c r="UIJ274" s="4"/>
      <c r="UIK274" s="4"/>
      <c r="UIL274" s="4"/>
      <c r="UIM274" s="4"/>
      <c r="UIN274" s="4"/>
      <c r="UIO274" s="4"/>
      <c r="UIP274" s="4"/>
      <c r="UIQ274" s="4"/>
      <c r="UIR274" s="4"/>
      <c r="UIS274" s="4"/>
      <c r="UIT274" s="4"/>
      <c r="UIU274" s="4"/>
      <c r="UIV274" s="4"/>
      <c r="UIW274" s="4"/>
      <c r="UIX274" s="4"/>
      <c r="UIY274" s="4"/>
      <c r="UIZ274" s="4"/>
      <c r="UJA274" s="4"/>
      <c r="UJB274" s="4"/>
      <c r="UJC274" s="4"/>
      <c r="UJD274" s="4"/>
      <c r="UJE274" s="4"/>
      <c r="UJF274" s="4"/>
      <c r="UJG274" s="4"/>
      <c r="UJH274" s="4"/>
      <c r="UJI274" s="4"/>
      <c r="UJJ274" s="4"/>
      <c r="UJK274" s="4"/>
      <c r="UJL274" s="4"/>
      <c r="UJM274" s="4"/>
      <c r="UJN274" s="4"/>
      <c r="UJO274" s="4"/>
      <c r="UJP274" s="4"/>
      <c r="UJQ274" s="4"/>
      <c r="UJR274" s="4"/>
      <c r="UJS274" s="4"/>
      <c r="UJT274" s="4"/>
      <c r="UJU274" s="4"/>
      <c r="UJV274" s="4"/>
      <c r="UJW274" s="4"/>
      <c r="UJX274" s="4"/>
      <c r="UJY274" s="4"/>
      <c r="UJZ274" s="4"/>
      <c r="UKA274" s="4"/>
      <c r="UKB274" s="4"/>
      <c r="UKC274" s="4"/>
      <c r="UKD274" s="4"/>
      <c r="UKE274" s="4"/>
      <c r="UKF274" s="4"/>
      <c r="UKG274" s="4"/>
      <c r="UKH274" s="4"/>
      <c r="UKI274" s="4"/>
      <c r="UKJ274" s="4"/>
      <c r="UKK274" s="4"/>
      <c r="UKL274" s="4"/>
      <c r="UKM274" s="4"/>
      <c r="UKN274" s="4"/>
      <c r="UKO274" s="4"/>
      <c r="UKP274" s="4"/>
      <c r="UKQ274" s="4"/>
      <c r="UKR274" s="4"/>
      <c r="UKS274" s="4"/>
      <c r="UKT274" s="4"/>
      <c r="UKU274" s="4"/>
      <c r="UKV274" s="4"/>
      <c r="UKW274" s="4"/>
      <c r="UKX274" s="4"/>
      <c r="UKY274" s="4"/>
      <c r="UKZ274" s="4"/>
      <c r="ULA274" s="4"/>
      <c r="ULB274" s="4"/>
      <c r="ULC274" s="4"/>
      <c r="ULD274" s="4"/>
      <c r="ULE274" s="4"/>
      <c r="ULF274" s="4"/>
      <c r="ULG274" s="4"/>
      <c r="ULH274" s="4"/>
      <c r="ULI274" s="4"/>
      <c r="ULJ274" s="4"/>
      <c r="ULK274" s="4"/>
      <c r="ULL274" s="4"/>
      <c r="ULM274" s="4"/>
      <c r="ULN274" s="4"/>
      <c r="ULO274" s="4"/>
      <c r="ULP274" s="4"/>
      <c r="ULQ274" s="4"/>
      <c r="ULR274" s="4"/>
      <c r="ULS274" s="4"/>
      <c r="ULT274" s="4"/>
      <c r="ULU274" s="4"/>
      <c r="ULV274" s="4"/>
      <c r="ULW274" s="4"/>
      <c r="ULX274" s="4"/>
      <c r="ULY274" s="4"/>
      <c r="ULZ274" s="4"/>
      <c r="UMA274" s="4"/>
      <c r="UMB274" s="4"/>
      <c r="UMC274" s="4"/>
      <c r="UMD274" s="4"/>
      <c r="UME274" s="4"/>
      <c r="UMF274" s="4"/>
      <c r="UMG274" s="4"/>
      <c r="UMH274" s="4"/>
      <c r="UMI274" s="4"/>
      <c r="UMJ274" s="4"/>
      <c r="UMK274" s="4"/>
      <c r="UML274" s="4"/>
      <c r="UMM274" s="4"/>
      <c r="UMN274" s="4"/>
      <c r="UMO274" s="4"/>
      <c r="UMP274" s="4"/>
      <c r="UMQ274" s="4"/>
      <c r="UMR274" s="4"/>
      <c r="UMS274" s="4"/>
      <c r="UMT274" s="4"/>
      <c r="UMU274" s="4"/>
      <c r="UMV274" s="4"/>
      <c r="UMW274" s="4"/>
      <c r="UMX274" s="4"/>
      <c r="UMY274" s="4"/>
      <c r="UMZ274" s="4"/>
      <c r="UNA274" s="4"/>
      <c r="UNB274" s="4"/>
      <c r="UNC274" s="4"/>
      <c r="UND274" s="4"/>
      <c r="UNE274" s="4"/>
      <c r="UNF274" s="4"/>
      <c r="UNG274" s="4"/>
      <c r="UNH274" s="4"/>
      <c r="UNI274" s="4"/>
      <c r="UNJ274" s="4"/>
      <c r="UNK274" s="4"/>
      <c r="UNL274" s="4"/>
      <c r="UNM274" s="4"/>
      <c r="UNN274" s="4"/>
      <c r="UNO274" s="4"/>
      <c r="UNP274" s="4"/>
      <c r="UNQ274" s="4"/>
      <c r="UNR274" s="4"/>
      <c r="UNS274" s="4"/>
      <c r="UNT274" s="4"/>
      <c r="UNU274" s="4"/>
      <c r="UNV274" s="4"/>
      <c r="UNW274" s="4"/>
      <c r="UNX274" s="4"/>
      <c r="UNY274" s="4"/>
      <c r="UNZ274" s="4"/>
      <c r="UOA274" s="4"/>
      <c r="UOB274" s="4"/>
      <c r="UOC274" s="4"/>
      <c r="UOD274" s="4"/>
      <c r="UOE274" s="4"/>
      <c r="UOF274" s="4"/>
      <c r="UOG274" s="4"/>
      <c r="UOH274" s="4"/>
      <c r="UOI274" s="4"/>
      <c r="UOJ274" s="4"/>
      <c r="UOK274" s="4"/>
      <c r="UOL274" s="4"/>
      <c r="UOM274" s="4"/>
      <c r="UON274" s="4"/>
      <c r="UOO274" s="4"/>
      <c r="UOP274" s="4"/>
      <c r="UOQ274" s="4"/>
      <c r="UOR274" s="4"/>
      <c r="UOS274" s="4"/>
      <c r="UOT274" s="4"/>
      <c r="UOU274" s="4"/>
      <c r="UOV274" s="4"/>
      <c r="UOW274" s="4"/>
      <c r="UOX274" s="4"/>
      <c r="UOY274" s="4"/>
      <c r="UOZ274" s="4"/>
      <c r="UPA274" s="4"/>
      <c r="UPB274" s="4"/>
      <c r="UPC274" s="4"/>
      <c r="UPD274" s="4"/>
      <c r="UPE274" s="4"/>
      <c r="UPF274" s="4"/>
      <c r="UPG274" s="4"/>
      <c r="UPH274" s="4"/>
      <c r="UPI274" s="4"/>
      <c r="UPJ274" s="4"/>
      <c r="UPK274" s="4"/>
      <c r="UPL274" s="4"/>
      <c r="UPM274" s="4"/>
      <c r="UPN274" s="4"/>
      <c r="UPO274" s="4"/>
      <c r="UPP274" s="4"/>
      <c r="UPQ274" s="4"/>
      <c r="UPR274" s="4"/>
      <c r="UPS274" s="4"/>
      <c r="UPT274" s="4"/>
      <c r="UPU274" s="4"/>
      <c r="UPV274" s="4"/>
      <c r="UPW274" s="4"/>
      <c r="UPX274" s="4"/>
      <c r="UPY274" s="4"/>
      <c r="UPZ274" s="4"/>
      <c r="UQA274" s="4"/>
      <c r="UQB274" s="4"/>
      <c r="UQC274" s="4"/>
      <c r="UQD274" s="4"/>
      <c r="UQE274" s="4"/>
      <c r="UQF274" s="4"/>
      <c r="UQG274" s="4"/>
      <c r="UQH274" s="4"/>
      <c r="UQI274" s="4"/>
      <c r="UQJ274" s="4"/>
      <c r="UQK274" s="4"/>
      <c r="UQL274" s="4"/>
      <c r="UQM274" s="4"/>
      <c r="UQN274" s="4"/>
      <c r="UQO274" s="4"/>
      <c r="UQP274" s="4"/>
      <c r="UQQ274" s="4"/>
      <c r="UQR274" s="4"/>
      <c r="UQS274" s="4"/>
      <c r="UQT274" s="4"/>
      <c r="UQU274" s="4"/>
      <c r="UQV274" s="4"/>
      <c r="UQW274" s="4"/>
      <c r="UQX274" s="4"/>
      <c r="UQY274" s="4"/>
      <c r="UQZ274" s="4"/>
      <c r="URA274" s="4"/>
      <c r="URB274" s="4"/>
      <c r="URC274" s="4"/>
      <c r="URD274" s="4"/>
      <c r="URE274" s="4"/>
      <c r="URF274" s="4"/>
      <c r="URG274" s="4"/>
      <c r="URH274" s="4"/>
      <c r="URI274" s="4"/>
      <c r="URJ274" s="4"/>
      <c r="URK274" s="4"/>
      <c r="URL274" s="4"/>
      <c r="URM274" s="4"/>
      <c r="URN274" s="4"/>
      <c r="URO274" s="4"/>
      <c r="URP274" s="4"/>
      <c r="URQ274" s="4"/>
      <c r="URR274" s="4"/>
      <c r="URS274" s="4"/>
      <c r="URT274" s="4"/>
      <c r="URU274" s="4"/>
      <c r="URV274" s="4"/>
      <c r="URW274" s="4"/>
      <c r="URX274" s="4"/>
      <c r="URY274" s="4"/>
      <c r="URZ274" s="4"/>
      <c r="USA274" s="4"/>
      <c r="USB274" s="4"/>
      <c r="USC274" s="4"/>
      <c r="USD274" s="4"/>
      <c r="USE274" s="4"/>
      <c r="USF274" s="4"/>
      <c r="USG274" s="4"/>
      <c r="USH274" s="4"/>
      <c r="USI274" s="4"/>
      <c r="USJ274" s="4"/>
      <c r="USK274" s="4"/>
      <c r="USL274" s="4"/>
      <c r="USM274" s="4"/>
      <c r="USN274" s="4"/>
      <c r="USO274" s="4"/>
      <c r="USP274" s="4"/>
      <c r="USQ274" s="4"/>
      <c r="USR274" s="4"/>
      <c r="USS274" s="4"/>
      <c r="UST274" s="4"/>
      <c r="USU274" s="4"/>
      <c r="USV274" s="4"/>
      <c r="USW274" s="4"/>
      <c r="USX274" s="4"/>
      <c r="USY274" s="4"/>
      <c r="USZ274" s="4"/>
      <c r="UTA274" s="4"/>
      <c r="UTB274" s="4"/>
      <c r="UTC274" s="4"/>
      <c r="UTD274" s="4"/>
      <c r="UTE274" s="4"/>
      <c r="UTF274" s="4"/>
      <c r="UTG274" s="4"/>
      <c r="UTH274" s="4"/>
      <c r="UTI274" s="4"/>
      <c r="UTJ274" s="4"/>
      <c r="UTK274" s="4"/>
      <c r="UTL274" s="4"/>
      <c r="UTM274" s="4"/>
      <c r="UTN274" s="4"/>
      <c r="UTO274" s="4"/>
      <c r="UTP274" s="4"/>
      <c r="UTQ274" s="4"/>
      <c r="UTR274" s="4"/>
      <c r="UTS274" s="4"/>
      <c r="UTT274" s="4"/>
      <c r="UTU274" s="4"/>
      <c r="UTV274" s="4"/>
      <c r="UTW274" s="4"/>
      <c r="UTX274" s="4"/>
      <c r="UTY274" s="4"/>
      <c r="UTZ274" s="4"/>
      <c r="UUA274" s="4"/>
      <c r="UUB274" s="4"/>
      <c r="UUC274" s="4"/>
      <c r="UUD274" s="4"/>
      <c r="UUE274" s="4"/>
      <c r="UUF274" s="4"/>
      <c r="UUG274" s="4"/>
      <c r="UUH274" s="4"/>
      <c r="UUI274" s="4"/>
      <c r="UUJ274" s="4"/>
      <c r="UUK274" s="4"/>
      <c r="UUL274" s="4"/>
      <c r="UUM274" s="4"/>
      <c r="UUN274" s="4"/>
      <c r="UUO274" s="4"/>
      <c r="UUP274" s="4"/>
      <c r="UUQ274" s="4"/>
      <c r="UUR274" s="4"/>
      <c r="UUS274" s="4"/>
      <c r="UUT274" s="4"/>
      <c r="UUU274" s="4"/>
      <c r="UUV274" s="4"/>
      <c r="UUW274" s="4"/>
      <c r="UUX274" s="4"/>
      <c r="UUY274" s="4"/>
      <c r="UUZ274" s="4"/>
      <c r="UVA274" s="4"/>
      <c r="UVB274" s="4"/>
      <c r="UVC274" s="4"/>
      <c r="UVD274" s="4"/>
      <c r="UVE274" s="4"/>
      <c r="UVF274" s="4"/>
      <c r="UVG274" s="4"/>
      <c r="UVH274" s="4"/>
      <c r="UVI274" s="4"/>
      <c r="UVJ274" s="4"/>
      <c r="UVK274" s="4"/>
      <c r="UVL274" s="4"/>
      <c r="UVM274" s="4"/>
      <c r="UVN274" s="4"/>
      <c r="UVO274" s="4"/>
      <c r="UVP274" s="4"/>
      <c r="UVQ274" s="4"/>
      <c r="UVR274" s="4"/>
      <c r="UVS274" s="4"/>
      <c r="UVT274" s="4"/>
      <c r="UVU274" s="4"/>
      <c r="UVV274" s="4"/>
      <c r="UVW274" s="4"/>
      <c r="UVX274" s="4"/>
      <c r="UVY274" s="4"/>
      <c r="UVZ274" s="4"/>
      <c r="UWA274" s="4"/>
      <c r="UWB274" s="4"/>
      <c r="UWC274" s="4"/>
      <c r="UWD274" s="4"/>
      <c r="UWE274" s="4"/>
      <c r="UWF274" s="4"/>
      <c r="UWG274" s="4"/>
      <c r="UWH274" s="4"/>
      <c r="UWI274" s="4"/>
      <c r="UWJ274" s="4"/>
      <c r="UWK274" s="4"/>
      <c r="UWL274" s="4"/>
      <c r="UWM274" s="4"/>
      <c r="UWN274" s="4"/>
      <c r="UWO274" s="4"/>
      <c r="UWP274" s="4"/>
      <c r="UWQ274" s="4"/>
      <c r="UWR274" s="4"/>
      <c r="UWS274" s="4"/>
      <c r="UWT274" s="4"/>
      <c r="UWU274" s="4"/>
      <c r="UWV274" s="4"/>
      <c r="UWW274" s="4"/>
      <c r="UWX274" s="4"/>
      <c r="UWY274" s="4"/>
      <c r="UWZ274" s="4"/>
      <c r="UXA274" s="4"/>
      <c r="UXB274" s="4"/>
      <c r="UXC274" s="4"/>
      <c r="UXD274" s="4"/>
      <c r="UXE274" s="4"/>
      <c r="UXF274" s="4"/>
      <c r="UXG274" s="4"/>
      <c r="UXH274" s="4"/>
      <c r="UXI274" s="4"/>
      <c r="UXJ274" s="4"/>
      <c r="UXK274" s="4"/>
      <c r="UXL274" s="4"/>
      <c r="UXM274" s="4"/>
      <c r="UXN274" s="4"/>
      <c r="UXO274" s="4"/>
      <c r="UXP274" s="4"/>
      <c r="UXQ274" s="4"/>
      <c r="UXR274" s="4"/>
      <c r="UXS274" s="4"/>
      <c r="UXT274" s="4"/>
      <c r="UXU274" s="4"/>
      <c r="UXV274" s="4"/>
      <c r="UXW274" s="4"/>
      <c r="UXX274" s="4"/>
      <c r="UXY274" s="4"/>
      <c r="UXZ274" s="4"/>
      <c r="UYA274" s="4"/>
      <c r="UYB274" s="4"/>
      <c r="UYC274" s="4"/>
      <c r="UYD274" s="4"/>
      <c r="UYE274" s="4"/>
      <c r="UYF274" s="4"/>
      <c r="UYG274" s="4"/>
      <c r="UYH274" s="4"/>
      <c r="UYI274" s="4"/>
      <c r="UYJ274" s="4"/>
      <c r="UYK274" s="4"/>
      <c r="UYL274" s="4"/>
      <c r="UYM274" s="4"/>
      <c r="UYN274" s="4"/>
      <c r="UYO274" s="4"/>
      <c r="UYP274" s="4"/>
      <c r="UYQ274" s="4"/>
      <c r="UYR274" s="4"/>
      <c r="UYS274" s="4"/>
      <c r="UYT274" s="4"/>
      <c r="UYU274" s="4"/>
      <c r="UYV274" s="4"/>
      <c r="UYW274" s="4"/>
      <c r="UYX274" s="4"/>
      <c r="UYY274" s="4"/>
      <c r="UYZ274" s="4"/>
      <c r="UZA274" s="4"/>
      <c r="UZB274" s="4"/>
      <c r="UZC274" s="4"/>
      <c r="UZD274" s="4"/>
      <c r="UZE274" s="4"/>
      <c r="UZF274" s="4"/>
      <c r="UZG274" s="4"/>
      <c r="UZH274" s="4"/>
      <c r="UZI274" s="4"/>
      <c r="UZJ274" s="4"/>
      <c r="UZK274" s="4"/>
      <c r="UZL274" s="4"/>
      <c r="UZM274" s="4"/>
      <c r="UZN274" s="4"/>
      <c r="UZO274" s="4"/>
      <c r="UZP274" s="4"/>
      <c r="UZQ274" s="4"/>
      <c r="UZR274" s="4"/>
      <c r="UZS274" s="4"/>
      <c r="UZT274" s="4"/>
      <c r="UZU274" s="4"/>
      <c r="UZV274" s="4"/>
      <c r="UZW274" s="4"/>
      <c r="UZX274" s="4"/>
      <c r="UZY274" s="4"/>
      <c r="UZZ274" s="4"/>
      <c r="VAA274" s="4"/>
      <c r="VAB274" s="4"/>
      <c r="VAC274" s="4"/>
      <c r="VAD274" s="4"/>
      <c r="VAE274" s="4"/>
      <c r="VAF274" s="4"/>
      <c r="VAG274" s="4"/>
      <c r="VAH274" s="4"/>
      <c r="VAI274" s="4"/>
      <c r="VAJ274" s="4"/>
      <c r="VAK274" s="4"/>
      <c r="VAL274" s="4"/>
      <c r="VAM274" s="4"/>
      <c r="VAN274" s="4"/>
      <c r="VAO274" s="4"/>
      <c r="VAP274" s="4"/>
      <c r="VAQ274" s="4"/>
      <c r="VAR274" s="4"/>
      <c r="VAS274" s="4"/>
      <c r="VAT274" s="4"/>
      <c r="VAU274" s="4"/>
      <c r="VAV274" s="4"/>
      <c r="VAW274" s="4"/>
      <c r="VAX274" s="4"/>
      <c r="VAY274" s="4"/>
      <c r="VAZ274" s="4"/>
      <c r="VBA274" s="4"/>
      <c r="VBB274" s="4"/>
      <c r="VBC274" s="4"/>
      <c r="VBD274" s="4"/>
      <c r="VBE274" s="4"/>
      <c r="VBF274" s="4"/>
      <c r="VBG274" s="4"/>
      <c r="VBH274" s="4"/>
      <c r="VBI274" s="4"/>
      <c r="VBJ274" s="4"/>
      <c r="VBK274" s="4"/>
      <c r="VBL274" s="4"/>
      <c r="VBM274" s="4"/>
      <c r="VBN274" s="4"/>
      <c r="VBO274" s="4"/>
      <c r="VBP274" s="4"/>
      <c r="VBQ274" s="4"/>
      <c r="VBR274" s="4"/>
      <c r="VBS274" s="4"/>
      <c r="VBT274" s="4"/>
      <c r="VBU274" s="4"/>
      <c r="VBV274" s="4"/>
      <c r="VBW274" s="4"/>
      <c r="VBX274" s="4"/>
      <c r="VBY274" s="4"/>
      <c r="VBZ274" s="4"/>
      <c r="VCA274" s="4"/>
      <c r="VCB274" s="4"/>
      <c r="VCC274" s="4"/>
      <c r="VCD274" s="4"/>
      <c r="VCE274" s="4"/>
      <c r="VCF274" s="4"/>
      <c r="VCG274" s="4"/>
      <c r="VCH274" s="4"/>
      <c r="VCI274" s="4"/>
      <c r="VCJ274" s="4"/>
      <c r="VCK274" s="4"/>
      <c r="VCL274" s="4"/>
      <c r="VCM274" s="4"/>
      <c r="VCN274" s="4"/>
      <c r="VCO274" s="4"/>
      <c r="VCP274" s="4"/>
      <c r="VCQ274" s="4"/>
      <c r="VCR274" s="4"/>
      <c r="VCS274" s="4"/>
      <c r="VCT274" s="4"/>
      <c r="VCU274" s="4"/>
      <c r="VCV274" s="4"/>
      <c r="VCW274" s="4"/>
      <c r="VCX274" s="4"/>
      <c r="VCY274" s="4"/>
      <c r="VCZ274" s="4"/>
      <c r="VDA274" s="4"/>
      <c r="VDB274" s="4"/>
      <c r="VDC274" s="4"/>
      <c r="VDD274" s="4"/>
      <c r="VDE274" s="4"/>
      <c r="VDF274" s="4"/>
      <c r="VDG274" s="4"/>
      <c r="VDH274" s="4"/>
      <c r="VDI274" s="4"/>
      <c r="VDJ274" s="4"/>
      <c r="VDK274" s="4"/>
      <c r="VDL274" s="4"/>
      <c r="VDM274" s="4"/>
      <c r="VDN274" s="4"/>
      <c r="VDO274" s="4"/>
      <c r="VDP274" s="4"/>
      <c r="VDQ274" s="4"/>
      <c r="VDR274" s="4"/>
      <c r="VDS274" s="4"/>
      <c r="VDT274" s="4"/>
      <c r="VDU274" s="4"/>
      <c r="VDV274" s="4"/>
      <c r="VDW274" s="4"/>
      <c r="VDX274" s="4"/>
      <c r="VDY274" s="4"/>
      <c r="VDZ274" s="4"/>
      <c r="VEA274" s="4"/>
      <c r="VEB274" s="4"/>
      <c r="VEC274" s="4"/>
      <c r="VED274" s="4"/>
      <c r="VEE274" s="4"/>
      <c r="VEF274" s="4"/>
      <c r="VEG274" s="4"/>
      <c r="VEH274" s="4"/>
      <c r="VEI274" s="4"/>
      <c r="VEJ274" s="4"/>
      <c r="VEK274" s="4"/>
      <c r="VEL274" s="4"/>
      <c r="VEM274" s="4"/>
      <c r="VEN274" s="4"/>
      <c r="VEO274" s="4"/>
      <c r="VEP274" s="4"/>
      <c r="VEQ274" s="4"/>
      <c r="VER274" s="4"/>
      <c r="VES274" s="4"/>
      <c r="VET274" s="4"/>
      <c r="VEU274" s="4"/>
      <c r="VEV274" s="4"/>
      <c r="VEW274" s="4"/>
      <c r="VEX274" s="4"/>
      <c r="VEY274" s="4"/>
      <c r="VEZ274" s="4"/>
      <c r="VFA274" s="4"/>
      <c r="VFB274" s="4"/>
      <c r="VFC274" s="4"/>
      <c r="VFD274" s="4"/>
      <c r="VFE274" s="4"/>
      <c r="VFF274" s="4"/>
      <c r="VFG274" s="4"/>
      <c r="VFH274" s="4"/>
      <c r="VFI274" s="4"/>
      <c r="VFJ274" s="4"/>
      <c r="VFK274" s="4"/>
      <c r="VFL274" s="4"/>
      <c r="VFM274" s="4"/>
      <c r="VFN274" s="4"/>
      <c r="VFO274" s="4"/>
      <c r="VFP274" s="4"/>
      <c r="VFQ274" s="4"/>
      <c r="VFR274" s="4"/>
      <c r="VFS274" s="4"/>
      <c r="VFT274" s="4"/>
      <c r="VFU274" s="4"/>
      <c r="VFV274" s="4"/>
      <c r="VFW274" s="4"/>
      <c r="VFX274" s="4"/>
      <c r="VFY274" s="4"/>
      <c r="VFZ274" s="4"/>
      <c r="VGA274" s="4"/>
      <c r="VGB274" s="4"/>
      <c r="VGC274" s="4"/>
      <c r="VGD274" s="4"/>
      <c r="VGE274" s="4"/>
      <c r="VGF274" s="4"/>
      <c r="VGG274" s="4"/>
      <c r="VGH274" s="4"/>
      <c r="VGI274" s="4"/>
      <c r="VGJ274" s="4"/>
      <c r="VGK274" s="4"/>
      <c r="VGL274" s="4"/>
      <c r="VGM274" s="4"/>
      <c r="VGN274" s="4"/>
      <c r="VGO274" s="4"/>
      <c r="VGP274" s="4"/>
      <c r="VGQ274" s="4"/>
      <c r="VGR274" s="4"/>
      <c r="VGS274" s="4"/>
      <c r="VGT274" s="4"/>
      <c r="VGU274" s="4"/>
      <c r="VGV274" s="4"/>
      <c r="VGW274" s="4"/>
      <c r="VGX274" s="4"/>
      <c r="VGY274" s="4"/>
      <c r="VGZ274" s="4"/>
      <c r="VHA274" s="4"/>
      <c r="VHB274" s="4"/>
      <c r="VHC274" s="4"/>
      <c r="VHD274" s="4"/>
      <c r="VHE274" s="4"/>
      <c r="VHF274" s="4"/>
      <c r="VHG274" s="4"/>
      <c r="VHH274" s="4"/>
      <c r="VHI274" s="4"/>
      <c r="VHJ274" s="4"/>
      <c r="VHK274" s="4"/>
      <c r="VHL274" s="4"/>
      <c r="VHM274" s="4"/>
      <c r="VHN274" s="4"/>
      <c r="VHO274" s="4"/>
      <c r="VHP274" s="4"/>
      <c r="VHQ274" s="4"/>
      <c r="VHR274" s="4"/>
      <c r="VHS274" s="4"/>
      <c r="VHT274" s="4"/>
      <c r="VHU274" s="4"/>
      <c r="VHV274" s="4"/>
      <c r="VHW274" s="4"/>
      <c r="VHX274" s="4"/>
      <c r="VHY274" s="4"/>
      <c r="VHZ274" s="4"/>
      <c r="VIA274" s="4"/>
      <c r="VIB274" s="4"/>
      <c r="VIC274" s="4"/>
      <c r="VID274" s="4"/>
      <c r="VIE274" s="4"/>
      <c r="VIF274" s="4"/>
      <c r="VIG274" s="4"/>
      <c r="VIH274" s="4"/>
      <c r="VII274" s="4"/>
      <c r="VIJ274" s="4"/>
      <c r="VIK274" s="4"/>
      <c r="VIL274" s="4"/>
      <c r="VIM274" s="4"/>
      <c r="VIN274" s="4"/>
      <c r="VIO274" s="4"/>
      <c r="VIP274" s="4"/>
      <c r="VIQ274" s="4"/>
      <c r="VIR274" s="4"/>
      <c r="VIS274" s="4"/>
      <c r="VIT274" s="4"/>
      <c r="VIU274" s="4"/>
      <c r="VIV274" s="4"/>
      <c r="VIW274" s="4"/>
      <c r="VIX274" s="4"/>
      <c r="VIY274" s="4"/>
      <c r="VIZ274" s="4"/>
      <c r="VJA274" s="4"/>
      <c r="VJB274" s="4"/>
      <c r="VJC274" s="4"/>
      <c r="VJD274" s="4"/>
      <c r="VJE274" s="4"/>
      <c r="VJF274" s="4"/>
      <c r="VJG274" s="4"/>
      <c r="VJH274" s="4"/>
      <c r="VJI274" s="4"/>
      <c r="VJJ274" s="4"/>
      <c r="VJK274" s="4"/>
      <c r="VJL274" s="4"/>
      <c r="VJM274" s="4"/>
      <c r="VJN274" s="4"/>
      <c r="VJO274" s="4"/>
      <c r="VJP274" s="4"/>
      <c r="VJQ274" s="4"/>
      <c r="VJR274" s="4"/>
      <c r="VJS274" s="4"/>
      <c r="VJT274" s="4"/>
      <c r="VJU274" s="4"/>
      <c r="VJV274" s="4"/>
      <c r="VJW274" s="4"/>
      <c r="VJX274" s="4"/>
      <c r="VJY274" s="4"/>
      <c r="VJZ274" s="4"/>
      <c r="VKA274" s="4"/>
      <c r="VKB274" s="4"/>
      <c r="VKC274" s="4"/>
      <c r="VKD274" s="4"/>
      <c r="VKE274" s="4"/>
      <c r="VKF274" s="4"/>
      <c r="VKG274" s="4"/>
      <c r="VKH274" s="4"/>
      <c r="VKI274" s="4"/>
      <c r="VKJ274" s="4"/>
      <c r="VKK274" s="4"/>
      <c r="VKL274" s="4"/>
      <c r="VKM274" s="4"/>
      <c r="VKN274" s="4"/>
      <c r="VKO274" s="4"/>
      <c r="VKP274" s="4"/>
      <c r="VKQ274" s="4"/>
      <c r="VKR274" s="4"/>
      <c r="VKS274" s="4"/>
      <c r="VKT274" s="4"/>
      <c r="VKU274" s="4"/>
      <c r="VKV274" s="4"/>
      <c r="VKW274" s="4"/>
      <c r="VKX274" s="4"/>
      <c r="VKY274" s="4"/>
      <c r="VKZ274" s="4"/>
      <c r="VLA274" s="4"/>
      <c r="VLB274" s="4"/>
      <c r="VLC274" s="4"/>
      <c r="VLD274" s="4"/>
      <c r="VLE274" s="4"/>
      <c r="VLF274" s="4"/>
      <c r="VLG274" s="4"/>
      <c r="VLH274" s="4"/>
      <c r="VLI274" s="4"/>
      <c r="VLJ274" s="4"/>
      <c r="VLK274" s="4"/>
      <c r="VLL274" s="4"/>
      <c r="VLM274" s="4"/>
      <c r="VLN274" s="4"/>
      <c r="VLO274" s="4"/>
      <c r="VLP274" s="4"/>
      <c r="VLQ274" s="4"/>
      <c r="VLR274" s="4"/>
      <c r="VLS274" s="4"/>
      <c r="VLT274" s="4"/>
      <c r="VLU274" s="4"/>
      <c r="VLV274" s="4"/>
      <c r="VLW274" s="4"/>
      <c r="VLX274" s="4"/>
      <c r="VLY274" s="4"/>
      <c r="VLZ274" s="4"/>
      <c r="VMA274" s="4"/>
      <c r="VMB274" s="4"/>
      <c r="VMC274" s="4"/>
      <c r="VMD274" s="4"/>
      <c r="VME274" s="4"/>
      <c r="VMF274" s="4"/>
      <c r="VMG274" s="4"/>
      <c r="VMH274" s="4"/>
      <c r="VMI274" s="4"/>
      <c r="VMJ274" s="4"/>
      <c r="VMK274" s="4"/>
      <c r="VML274" s="4"/>
      <c r="VMM274" s="4"/>
      <c r="VMN274" s="4"/>
      <c r="VMO274" s="4"/>
      <c r="VMP274" s="4"/>
      <c r="VMQ274" s="4"/>
      <c r="VMR274" s="4"/>
      <c r="VMS274" s="4"/>
      <c r="VMT274" s="4"/>
      <c r="VMU274" s="4"/>
      <c r="VMV274" s="4"/>
      <c r="VMW274" s="4"/>
      <c r="VMX274" s="4"/>
      <c r="VMY274" s="4"/>
      <c r="VMZ274" s="4"/>
      <c r="VNA274" s="4"/>
      <c r="VNB274" s="4"/>
      <c r="VNC274" s="4"/>
      <c r="VND274" s="4"/>
      <c r="VNE274" s="4"/>
      <c r="VNF274" s="4"/>
      <c r="VNG274" s="4"/>
      <c r="VNH274" s="4"/>
      <c r="VNI274" s="4"/>
      <c r="VNJ274" s="4"/>
      <c r="VNK274" s="4"/>
      <c r="VNL274" s="4"/>
      <c r="VNM274" s="4"/>
      <c r="VNN274" s="4"/>
      <c r="VNO274" s="4"/>
      <c r="VNP274" s="4"/>
      <c r="VNQ274" s="4"/>
      <c r="VNR274" s="4"/>
      <c r="VNS274" s="4"/>
      <c r="VNT274" s="4"/>
      <c r="VNU274" s="4"/>
      <c r="VNV274" s="4"/>
      <c r="VNW274" s="4"/>
      <c r="VNX274" s="4"/>
      <c r="VNY274" s="4"/>
      <c r="VNZ274" s="4"/>
      <c r="VOA274" s="4"/>
      <c r="VOB274" s="4"/>
      <c r="VOC274" s="4"/>
      <c r="VOD274" s="4"/>
      <c r="VOE274" s="4"/>
      <c r="VOF274" s="4"/>
      <c r="VOG274" s="4"/>
      <c r="VOH274" s="4"/>
      <c r="VOI274" s="4"/>
      <c r="VOJ274" s="4"/>
      <c r="VOK274" s="4"/>
      <c r="VOL274" s="4"/>
      <c r="VOM274" s="4"/>
      <c r="VON274" s="4"/>
      <c r="VOO274" s="4"/>
      <c r="VOP274" s="4"/>
      <c r="VOQ274" s="4"/>
      <c r="VOR274" s="4"/>
      <c r="VOS274" s="4"/>
      <c r="VOT274" s="4"/>
      <c r="VOU274" s="4"/>
      <c r="VOV274" s="4"/>
      <c r="VOW274" s="4"/>
      <c r="VOX274" s="4"/>
      <c r="VOY274" s="4"/>
      <c r="VOZ274" s="4"/>
      <c r="VPA274" s="4"/>
      <c r="VPB274" s="4"/>
      <c r="VPC274" s="4"/>
      <c r="VPD274" s="4"/>
      <c r="VPE274" s="4"/>
      <c r="VPF274" s="4"/>
      <c r="VPG274" s="4"/>
      <c r="VPH274" s="4"/>
      <c r="VPI274" s="4"/>
      <c r="VPJ274" s="4"/>
      <c r="VPK274" s="4"/>
      <c r="VPL274" s="4"/>
      <c r="VPM274" s="4"/>
      <c r="VPN274" s="4"/>
      <c r="VPO274" s="4"/>
      <c r="VPP274" s="4"/>
      <c r="VPQ274" s="4"/>
      <c r="VPR274" s="4"/>
      <c r="VPS274" s="4"/>
      <c r="VPT274" s="4"/>
      <c r="VPU274" s="4"/>
      <c r="VPV274" s="4"/>
      <c r="VPW274" s="4"/>
      <c r="VPX274" s="4"/>
      <c r="VPY274" s="4"/>
      <c r="VPZ274" s="4"/>
      <c r="VQA274" s="4"/>
      <c r="VQB274" s="4"/>
      <c r="VQC274" s="4"/>
      <c r="VQD274" s="4"/>
      <c r="VQE274" s="4"/>
      <c r="VQF274" s="4"/>
      <c r="VQG274" s="4"/>
      <c r="VQH274" s="4"/>
      <c r="VQI274" s="4"/>
      <c r="VQJ274" s="4"/>
      <c r="VQK274" s="4"/>
      <c r="VQL274" s="4"/>
      <c r="VQM274" s="4"/>
      <c r="VQN274" s="4"/>
      <c r="VQO274" s="4"/>
      <c r="VQP274" s="4"/>
      <c r="VQQ274" s="4"/>
      <c r="VQR274" s="4"/>
      <c r="VQS274" s="4"/>
      <c r="VQT274" s="4"/>
      <c r="VQU274" s="4"/>
      <c r="VQV274" s="4"/>
      <c r="VQW274" s="4"/>
      <c r="VQX274" s="4"/>
      <c r="VQY274" s="4"/>
      <c r="VQZ274" s="4"/>
      <c r="VRA274" s="4"/>
      <c r="VRB274" s="4"/>
      <c r="VRC274" s="4"/>
      <c r="VRD274" s="4"/>
      <c r="VRE274" s="4"/>
      <c r="VRF274" s="4"/>
      <c r="VRG274" s="4"/>
      <c r="VRH274" s="4"/>
      <c r="VRI274" s="4"/>
      <c r="VRJ274" s="4"/>
      <c r="VRK274" s="4"/>
      <c r="VRL274" s="4"/>
      <c r="VRM274" s="4"/>
      <c r="VRN274" s="4"/>
      <c r="VRO274" s="4"/>
      <c r="VRP274" s="4"/>
      <c r="VRQ274" s="4"/>
      <c r="VRR274" s="4"/>
      <c r="VRS274" s="4"/>
      <c r="VRT274" s="4"/>
      <c r="VRU274" s="4"/>
      <c r="VRV274" s="4"/>
      <c r="VRW274" s="4"/>
      <c r="VRX274" s="4"/>
      <c r="VRY274" s="4"/>
      <c r="VRZ274" s="4"/>
      <c r="VSA274" s="4"/>
      <c r="VSB274" s="4"/>
      <c r="VSC274" s="4"/>
      <c r="VSD274" s="4"/>
      <c r="VSE274" s="4"/>
      <c r="VSF274" s="4"/>
      <c r="VSG274" s="4"/>
      <c r="VSH274" s="4"/>
      <c r="VSI274" s="4"/>
      <c r="VSJ274" s="4"/>
      <c r="VSK274" s="4"/>
      <c r="VSL274" s="4"/>
      <c r="VSM274" s="4"/>
      <c r="VSN274" s="4"/>
      <c r="VSO274" s="4"/>
      <c r="VSP274" s="4"/>
      <c r="VSQ274" s="4"/>
      <c r="VSR274" s="4"/>
      <c r="VSS274" s="4"/>
      <c r="VST274" s="4"/>
      <c r="VSU274" s="4"/>
      <c r="VSV274" s="4"/>
      <c r="VSW274" s="4"/>
      <c r="VSX274" s="4"/>
      <c r="VSY274" s="4"/>
      <c r="VSZ274" s="4"/>
      <c r="VTA274" s="4"/>
      <c r="VTB274" s="4"/>
      <c r="VTC274" s="4"/>
      <c r="VTD274" s="4"/>
      <c r="VTE274" s="4"/>
      <c r="VTF274" s="4"/>
      <c r="VTG274" s="4"/>
      <c r="VTH274" s="4"/>
      <c r="VTI274" s="4"/>
      <c r="VTJ274" s="4"/>
      <c r="VTK274" s="4"/>
      <c r="VTL274" s="4"/>
      <c r="VTM274" s="4"/>
      <c r="VTN274" s="4"/>
      <c r="VTO274" s="4"/>
      <c r="VTP274" s="4"/>
      <c r="VTQ274" s="4"/>
      <c r="VTR274" s="4"/>
      <c r="VTS274" s="4"/>
      <c r="VTT274" s="4"/>
      <c r="VTU274" s="4"/>
      <c r="VTV274" s="4"/>
      <c r="VTW274" s="4"/>
      <c r="VTX274" s="4"/>
      <c r="VTY274" s="4"/>
      <c r="VTZ274" s="4"/>
      <c r="VUA274" s="4"/>
      <c r="VUB274" s="4"/>
      <c r="VUC274" s="4"/>
      <c r="VUD274" s="4"/>
      <c r="VUE274" s="4"/>
      <c r="VUF274" s="4"/>
      <c r="VUG274" s="4"/>
      <c r="VUH274" s="4"/>
      <c r="VUI274" s="4"/>
      <c r="VUJ274" s="4"/>
      <c r="VUK274" s="4"/>
      <c r="VUL274" s="4"/>
      <c r="VUM274" s="4"/>
      <c r="VUN274" s="4"/>
      <c r="VUO274" s="4"/>
      <c r="VUP274" s="4"/>
      <c r="VUQ274" s="4"/>
      <c r="VUR274" s="4"/>
      <c r="VUS274" s="4"/>
      <c r="VUT274" s="4"/>
      <c r="VUU274" s="4"/>
      <c r="VUV274" s="4"/>
      <c r="VUW274" s="4"/>
      <c r="VUX274" s="4"/>
      <c r="VUY274" s="4"/>
      <c r="VUZ274" s="4"/>
      <c r="VVA274" s="4"/>
      <c r="VVB274" s="4"/>
      <c r="VVC274" s="4"/>
      <c r="VVD274" s="4"/>
      <c r="VVE274" s="4"/>
      <c r="VVF274" s="4"/>
      <c r="VVG274" s="4"/>
      <c r="VVH274" s="4"/>
      <c r="VVI274" s="4"/>
      <c r="VVJ274" s="4"/>
      <c r="VVK274" s="4"/>
      <c r="VVL274" s="4"/>
      <c r="VVM274" s="4"/>
      <c r="VVN274" s="4"/>
      <c r="VVO274" s="4"/>
      <c r="VVP274" s="4"/>
      <c r="VVQ274" s="4"/>
      <c r="VVR274" s="4"/>
      <c r="VVS274" s="4"/>
      <c r="VVT274" s="4"/>
      <c r="VVU274" s="4"/>
      <c r="VVV274" s="4"/>
      <c r="VVW274" s="4"/>
      <c r="VVX274" s="4"/>
      <c r="VVY274" s="4"/>
      <c r="VVZ274" s="4"/>
      <c r="VWA274" s="4"/>
      <c r="VWB274" s="4"/>
      <c r="VWC274" s="4"/>
      <c r="VWD274" s="4"/>
      <c r="VWE274" s="4"/>
      <c r="VWF274" s="4"/>
      <c r="VWG274" s="4"/>
      <c r="VWH274" s="4"/>
      <c r="VWI274" s="4"/>
      <c r="VWJ274" s="4"/>
      <c r="VWK274" s="4"/>
      <c r="VWL274" s="4"/>
      <c r="VWM274" s="4"/>
      <c r="VWN274" s="4"/>
      <c r="VWO274" s="4"/>
      <c r="VWP274" s="4"/>
      <c r="VWQ274" s="4"/>
      <c r="VWR274" s="4"/>
      <c r="VWS274" s="4"/>
      <c r="VWT274" s="4"/>
      <c r="VWU274" s="4"/>
      <c r="VWV274" s="4"/>
      <c r="VWW274" s="4"/>
      <c r="VWX274" s="4"/>
      <c r="VWY274" s="4"/>
      <c r="VWZ274" s="4"/>
      <c r="VXA274" s="4"/>
      <c r="VXB274" s="4"/>
      <c r="VXC274" s="4"/>
      <c r="VXD274" s="4"/>
      <c r="VXE274" s="4"/>
      <c r="VXF274" s="4"/>
      <c r="VXG274" s="4"/>
      <c r="VXH274" s="4"/>
      <c r="VXI274" s="4"/>
      <c r="VXJ274" s="4"/>
      <c r="VXK274" s="4"/>
      <c r="VXL274" s="4"/>
      <c r="VXM274" s="4"/>
      <c r="VXN274" s="4"/>
      <c r="VXO274" s="4"/>
      <c r="VXP274" s="4"/>
      <c r="VXQ274" s="4"/>
      <c r="VXR274" s="4"/>
      <c r="VXS274" s="4"/>
      <c r="VXT274" s="4"/>
      <c r="VXU274" s="4"/>
      <c r="VXV274" s="4"/>
      <c r="VXW274" s="4"/>
      <c r="VXX274" s="4"/>
      <c r="VXY274" s="4"/>
      <c r="VXZ274" s="4"/>
      <c r="VYA274" s="4"/>
      <c r="VYB274" s="4"/>
      <c r="VYC274" s="4"/>
      <c r="VYD274" s="4"/>
      <c r="VYE274" s="4"/>
      <c r="VYF274" s="4"/>
      <c r="VYG274" s="4"/>
      <c r="VYH274" s="4"/>
      <c r="VYI274" s="4"/>
      <c r="VYJ274" s="4"/>
      <c r="VYK274" s="4"/>
      <c r="VYL274" s="4"/>
      <c r="VYM274" s="4"/>
      <c r="VYN274" s="4"/>
      <c r="VYO274" s="4"/>
      <c r="VYP274" s="4"/>
      <c r="VYQ274" s="4"/>
      <c r="VYR274" s="4"/>
      <c r="VYS274" s="4"/>
      <c r="VYT274" s="4"/>
      <c r="VYU274" s="4"/>
      <c r="VYV274" s="4"/>
      <c r="VYW274" s="4"/>
      <c r="VYX274" s="4"/>
      <c r="VYY274" s="4"/>
      <c r="VYZ274" s="4"/>
      <c r="VZA274" s="4"/>
      <c r="VZB274" s="4"/>
      <c r="VZC274" s="4"/>
      <c r="VZD274" s="4"/>
      <c r="VZE274" s="4"/>
      <c r="VZF274" s="4"/>
      <c r="VZG274" s="4"/>
      <c r="VZH274" s="4"/>
      <c r="VZI274" s="4"/>
      <c r="VZJ274" s="4"/>
      <c r="VZK274" s="4"/>
      <c r="VZL274" s="4"/>
      <c r="VZM274" s="4"/>
      <c r="VZN274" s="4"/>
      <c r="VZO274" s="4"/>
      <c r="VZP274" s="4"/>
      <c r="VZQ274" s="4"/>
      <c r="VZR274" s="4"/>
      <c r="VZS274" s="4"/>
      <c r="VZT274" s="4"/>
      <c r="VZU274" s="4"/>
      <c r="VZV274" s="4"/>
      <c r="VZW274" s="4"/>
      <c r="VZX274" s="4"/>
      <c r="VZY274" s="4"/>
      <c r="VZZ274" s="4"/>
      <c r="WAA274" s="4"/>
      <c r="WAB274" s="4"/>
      <c r="WAC274" s="4"/>
      <c r="WAD274" s="4"/>
      <c r="WAE274" s="4"/>
      <c r="WAF274" s="4"/>
      <c r="WAG274" s="4"/>
      <c r="WAH274" s="4"/>
      <c r="WAI274" s="4"/>
      <c r="WAJ274" s="4"/>
      <c r="WAK274" s="4"/>
      <c r="WAL274" s="4"/>
      <c r="WAM274" s="4"/>
      <c r="WAN274" s="4"/>
      <c r="WAO274" s="4"/>
      <c r="WAP274" s="4"/>
      <c r="WAQ274" s="4"/>
      <c r="WAR274" s="4"/>
      <c r="WAS274" s="4"/>
      <c r="WAT274" s="4"/>
      <c r="WAU274" s="4"/>
      <c r="WAV274" s="4"/>
      <c r="WAW274" s="4"/>
      <c r="WAX274" s="4"/>
      <c r="WAY274" s="4"/>
      <c r="WAZ274" s="4"/>
      <c r="WBA274" s="4"/>
      <c r="WBB274" s="4"/>
      <c r="WBC274" s="4"/>
      <c r="WBD274" s="4"/>
      <c r="WBE274" s="4"/>
      <c r="WBF274" s="4"/>
      <c r="WBG274" s="4"/>
      <c r="WBH274" s="4"/>
      <c r="WBI274" s="4"/>
      <c r="WBJ274" s="4"/>
      <c r="WBK274" s="4"/>
      <c r="WBL274" s="4"/>
      <c r="WBM274" s="4"/>
      <c r="WBN274" s="4"/>
      <c r="WBO274" s="4"/>
      <c r="WBP274" s="4"/>
      <c r="WBQ274" s="4"/>
      <c r="WBR274" s="4"/>
      <c r="WBS274" s="4"/>
      <c r="WBT274" s="4"/>
      <c r="WBU274" s="4"/>
      <c r="WBV274" s="4"/>
      <c r="WBW274" s="4"/>
      <c r="WBX274" s="4"/>
      <c r="WBY274" s="4"/>
      <c r="WBZ274" s="4"/>
      <c r="WCA274" s="4"/>
      <c r="WCB274" s="4"/>
      <c r="WCC274" s="4"/>
      <c r="WCD274" s="4"/>
      <c r="WCE274" s="4"/>
      <c r="WCF274" s="4"/>
      <c r="WCG274" s="4"/>
      <c r="WCH274" s="4"/>
      <c r="WCI274" s="4"/>
      <c r="WCJ274" s="4"/>
      <c r="WCK274" s="4"/>
      <c r="WCL274" s="4"/>
      <c r="WCM274" s="4"/>
      <c r="WCN274" s="4"/>
      <c r="WCO274" s="4"/>
      <c r="WCP274" s="4"/>
      <c r="WCQ274" s="4"/>
      <c r="WCR274" s="4"/>
      <c r="WCS274" s="4"/>
      <c r="WCT274" s="4"/>
      <c r="WCU274" s="4"/>
      <c r="WCV274" s="4"/>
      <c r="WCW274" s="4"/>
      <c r="WCX274" s="4"/>
      <c r="WCY274" s="4"/>
      <c r="WCZ274" s="4"/>
      <c r="WDA274" s="4"/>
      <c r="WDB274" s="4"/>
      <c r="WDC274" s="4"/>
      <c r="WDD274" s="4"/>
      <c r="WDE274" s="4"/>
      <c r="WDF274" s="4"/>
      <c r="WDG274" s="4"/>
      <c r="WDH274" s="4"/>
      <c r="WDI274" s="4"/>
      <c r="WDJ274" s="4"/>
      <c r="WDK274" s="4"/>
      <c r="WDL274" s="4"/>
      <c r="WDM274" s="4"/>
      <c r="WDN274" s="4"/>
      <c r="WDO274" s="4"/>
      <c r="WDP274" s="4"/>
      <c r="WDQ274" s="4"/>
      <c r="WDR274" s="4"/>
      <c r="WDS274" s="4"/>
      <c r="WDT274" s="4"/>
      <c r="WDU274" s="4"/>
      <c r="WDV274" s="4"/>
      <c r="WDW274" s="4"/>
      <c r="WDX274" s="4"/>
      <c r="WDY274" s="4"/>
      <c r="WDZ274" s="4"/>
      <c r="WEA274" s="4"/>
      <c r="WEB274" s="4"/>
      <c r="WEC274" s="4"/>
      <c r="WED274" s="4"/>
      <c r="WEE274" s="4"/>
      <c r="WEF274" s="4"/>
      <c r="WEG274" s="4"/>
      <c r="WEH274" s="4"/>
      <c r="WEI274" s="4"/>
      <c r="WEJ274" s="4"/>
      <c r="WEK274" s="4"/>
      <c r="WEL274" s="4"/>
      <c r="WEM274" s="4"/>
      <c r="WEN274" s="4"/>
      <c r="WEO274" s="4"/>
      <c r="WEP274" s="4"/>
      <c r="WEQ274" s="4"/>
      <c r="WER274" s="4"/>
      <c r="WES274" s="4"/>
      <c r="WET274" s="4"/>
      <c r="WEU274" s="4"/>
      <c r="WEV274" s="4"/>
      <c r="WEW274" s="4"/>
      <c r="WEX274" s="4"/>
      <c r="WEY274" s="4"/>
      <c r="WEZ274" s="4"/>
      <c r="WFA274" s="4"/>
      <c r="WFB274" s="4"/>
      <c r="WFC274" s="4"/>
      <c r="WFD274" s="4"/>
      <c r="WFE274" s="4"/>
      <c r="WFF274" s="4"/>
      <c r="WFG274" s="4"/>
      <c r="WFH274" s="4"/>
      <c r="WFI274" s="4"/>
      <c r="WFJ274" s="4"/>
      <c r="WFK274" s="4"/>
      <c r="WFL274" s="4"/>
      <c r="WFM274" s="4"/>
      <c r="WFN274" s="4"/>
      <c r="WFO274" s="4"/>
      <c r="WFP274" s="4"/>
      <c r="WFQ274" s="4"/>
      <c r="WFR274" s="4"/>
      <c r="WFS274" s="4"/>
      <c r="WFT274" s="4"/>
      <c r="WFU274" s="4"/>
      <c r="WFV274" s="4"/>
      <c r="WFW274" s="4"/>
      <c r="WFX274" s="4"/>
      <c r="WFY274" s="4"/>
      <c r="WFZ274" s="4"/>
      <c r="WGA274" s="4"/>
      <c r="WGB274" s="4"/>
      <c r="WGC274" s="4"/>
      <c r="WGD274" s="4"/>
      <c r="WGE274" s="4"/>
      <c r="WGF274" s="4"/>
      <c r="WGG274" s="4"/>
      <c r="WGH274" s="4"/>
      <c r="WGI274" s="4"/>
      <c r="WGJ274" s="4"/>
      <c r="WGK274" s="4"/>
      <c r="WGL274" s="4"/>
      <c r="WGM274" s="4"/>
      <c r="WGN274" s="4"/>
      <c r="WGO274" s="4"/>
      <c r="WGP274" s="4"/>
      <c r="WGQ274" s="4"/>
      <c r="WGR274" s="4"/>
      <c r="WGS274" s="4"/>
      <c r="WGT274" s="4"/>
      <c r="WGU274" s="4"/>
      <c r="WGV274" s="4"/>
      <c r="WGW274" s="4"/>
      <c r="WGX274" s="4"/>
      <c r="WGY274" s="4"/>
      <c r="WGZ274" s="4"/>
      <c r="WHA274" s="4"/>
      <c r="WHB274" s="4"/>
      <c r="WHC274" s="4"/>
      <c r="WHD274" s="4"/>
      <c r="WHE274" s="4"/>
      <c r="WHF274" s="4"/>
      <c r="WHG274" s="4"/>
      <c r="WHH274" s="4"/>
      <c r="WHI274" s="4"/>
      <c r="WHJ274" s="4"/>
      <c r="WHK274" s="4"/>
      <c r="WHL274" s="4"/>
      <c r="WHM274" s="4"/>
      <c r="WHN274" s="4"/>
      <c r="WHO274" s="4"/>
      <c r="WHP274" s="4"/>
      <c r="WHQ274" s="4"/>
      <c r="WHR274" s="4"/>
      <c r="WHS274" s="4"/>
      <c r="WHT274" s="4"/>
      <c r="WHU274" s="4"/>
      <c r="WHV274" s="4"/>
      <c r="WHW274" s="4"/>
      <c r="WHX274" s="4"/>
      <c r="WHY274" s="4"/>
      <c r="WHZ274" s="4"/>
      <c r="WIA274" s="4"/>
      <c r="WIB274" s="4"/>
      <c r="WIC274" s="4"/>
      <c r="WID274" s="4"/>
      <c r="WIE274" s="4"/>
      <c r="WIF274" s="4"/>
      <c r="WIG274" s="4"/>
      <c r="WIH274" s="4"/>
      <c r="WII274" s="4"/>
      <c r="WIJ274" s="4"/>
      <c r="WIK274" s="4"/>
      <c r="WIL274" s="4"/>
      <c r="WIM274" s="4"/>
      <c r="WIN274" s="4"/>
      <c r="WIO274" s="4"/>
      <c r="WIP274" s="4"/>
      <c r="WIQ274" s="4"/>
      <c r="WIR274" s="4"/>
      <c r="WIS274" s="4"/>
      <c r="WIT274" s="4"/>
      <c r="WIU274" s="4"/>
      <c r="WIV274" s="4"/>
      <c r="WIW274" s="4"/>
      <c r="WIX274" s="4"/>
      <c r="WIY274" s="4"/>
      <c r="WIZ274" s="4"/>
      <c r="WJA274" s="4"/>
      <c r="WJB274" s="4"/>
      <c r="WJC274" s="4"/>
      <c r="WJD274" s="4"/>
      <c r="WJE274" s="4"/>
      <c r="WJF274" s="4"/>
      <c r="WJG274" s="4"/>
      <c r="WJH274" s="4"/>
      <c r="WJI274" s="4"/>
      <c r="WJJ274" s="4"/>
      <c r="WJK274" s="4"/>
      <c r="WJL274" s="4"/>
      <c r="WJM274" s="4"/>
      <c r="WJN274" s="4"/>
      <c r="WJO274" s="4"/>
      <c r="WJP274" s="4"/>
      <c r="WJQ274" s="4"/>
      <c r="WJR274" s="4"/>
      <c r="WJS274" s="4"/>
      <c r="WJT274" s="4"/>
      <c r="WJU274" s="4"/>
      <c r="WJV274" s="4"/>
      <c r="WJW274" s="4"/>
      <c r="WJX274" s="4"/>
      <c r="WJY274" s="4"/>
      <c r="WJZ274" s="4"/>
      <c r="WKA274" s="4"/>
      <c r="WKB274" s="4"/>
      <c r="WKC274" s="4"/>
      <c r="WKD274" s="4"/>
      <c r="WKE274" s="4"/>
      <c r="WKF274" s="4"/>
      <c r="WKG274" s="4"/>
      <c r="WKH274" s="4"/>
      <c r="WKI274" s="4"/>
      <c r="WKJ274" s="4"/>
      <c r="WKK274" s="4"/>
      <c r="WKL274" s="4"/>
      <c r="WKM274" s="4"/>
      <c r="WKN274" s="4"/>
      <c r="WKO274" s="4"/>
      <c r="WKP274" s="4"/>
      <c r="WKQ274" s="4"/>
      <c r="WKR274" s="4"/>
      <c r="WKS274" s="4"/>
      <c r="WKT274" s="4"/>
      <c r="WKU274" s="4"/>
      <c r="WKV274" s="4"/>
      <c r="WKW274" s="4"/>
      <c r="WKX274" s="4"/>
      <c r="WKY274" s="4"/>
      <c r="WKZ274" s="4"/>
      <c r="WLA274" s="4"/>
      <c r="WLB274" s="4"/>
      <c r="WLC274" s="4"/>
      <c r="WLD274" s="4"/>
      <c r="WLE274" s="4"/>
      <c r="WLF274" s="4"/>
      <c r="WLG274" s="4"/>
      <c r="WLH274" s="4"/>
      <c r="WLI274" s="4"/>
      <c r="WLJ274" s="4"/>
      <c r="WLK274" s="4"/>
      <c r="WLL274" s="4"/>
      <c r="WLM274" s="4"/>
      <c r="WLN274" s="4"/>
      <c r="WLO274" s="4"/>
      <c r="WLP274" s="4"/>
      <c r="WLQ274" s="4"/>
      <c r="WLR274" s="4"/>
      <c r="WLS274" s="4"/>
      <c r="WLT274" s="4"/>
      <c r="WLU274" s="4"/>
      <c r="WLV274" s="4"/>
      <c r="WLW274" s="4"/>
      <c r="WLX274" s="4"/>
      <c r="WLY274" s="4"/>
      <c r="WLZ274" s="4"/>
      <c r="WMA274" s="4"/>
      <c r="WMB274" s="4"/>
      <c r="WMC274" s="4"/>
      <c r="WMD274" s="4"/>
      <c r="WME274" s="4"/>
      <c r="WMF274" s="4"/>
      <c r="WMG274" s="4"/>
      <c r="WMH274" s="4"/>
      <c r="WMI274" s="4"/>
      <c r="WMJ274" s="4"/>
      <c r="WMK274" s="4"/>
      <c r="WML274" s="4"/>
      <c r="WMM274" s="4"/>
      <c r="WMN274" s="4"/>
      <c r="WMO274" s="4"/>
      <c r="WMP274" s="4"/>
      <c r="WMQ274" s="4"/>
      <c r="WMR274" s="4"/>
      <c r="WMS274" s="4"/>
      <c r="WMT274" s="4"/>
      <c r="WMU274" s="4"/>
      <c r="WMV274" s="4"/>
      <c r="WMW274" s="4"/>
      <c r="WMX274" s="4"/>
      <c r="WMY274" s="4"/>
      <c r="WMZ274" s="4"/>
      <c r="WNA274" s="4"/>
      <c r="WNB274" s="4"/>
      <c r="WNC274" s="4"/>
      <c r="WND274" s="4"/>
      <c r="WNE274" s="4"/>
      <c r="WNF274" s="4"/>
      <c r="WNG274" s="4"/>
      <c r="WNH274" s="4"/>
      <c r="WNI274" s="4"/>
      <c r="WNJ274" s="4"/>
      <c r="WNK274" s="4"/>
      <c r="WNL274" s="4"/>
      <c r="WNM274" s="4"/>
      <c r="WNN274" s="4"/>
      <c r="WNO274" s="4"/>
      <c r="WNP274" s="4"/>
      <c r="WNQ274" s="4"/>
      <c r="WNR274" s="4"/>
      <c r="WNS274" s="4"/>
      <c r="WNT274" s="4"/>
      <c r="WNU274" s="4"/>
      <c r="WNV274" s="4"/>
      <c r="WNW274" s="4"/>
      <c r="WNX274" s="4"/>
      <c r="WNY274" s="4"/>
      <c r="WNZ274" s="4"/>
      <c r="WOA274" s="4"/>
      <c r="WOB274" s="4"/>
      <c r="WOC274" s="4"/>
      <c r="WOD274" s="4"/>
      <c r="WOE274" s="4"/>
      <c r="WOF274" s="4"/>
      <c r="WOG274" s="4"/>
      <c r="WOH274" s="4"/>
      <c r="WOI274" s="4"/>
      <c r="WOJ274" s="4"/>
      <c r="WOK274" s="4"/>
      <c r="WOL274" s="4"/>
      <c r="WOM274" s="4"/>
      <c r="WON274" s="4"/>
      <c r="WOO274" s="4"/>
      <c r="WOP274" s="4"/>
      <c r="WOQ274" s="4"/>
      <c r="WOR274" s="4"/>
      <c r="WOS274" s="4"/>
      <c r="WOT274" s="4"/>
      <c r="WOU274" s="4"/>
      <c r="WOV274" s="4"/>
      <c r="WOW274" s="4"/>
      <c r="WOX274" s="4"/>
      <c r="WOY274" s="4"/>
      <c r="WOZ274" s="4"/>
      <c r="WPA274" s="4"/>
      <c r="WPB274" s="4"/>
      <c r="WPC274" s="4"/>
      <c r="WPD274" s="4"/>
      <c r="WPE274" s="4"/>
      <c r="WPF274" s="4"/>
      <c r="WPG274" s="4"/>
      <c r="WPH274" s="4"/>
      <c r="WPI274" s="4"/>
      <c r="WPJ274" s="4"/>
      <c r="WPK274" s="4"/>
      <c r="WPL274" s="4"/>
      <c r="WPM274" s="4"/>
      <c r="WPN274" s="4"/>
      <c r="WPO274" s="4"/>
      <c r="WPP274" s="4"/>
      <c r="WPQ274" s="4"/>
      <c r="WPR274" s="4"/>
      <c r="WPS274" s="4"/>
      <c r="WPT274" s="4"/>
      <c r="WPU274" s="4"/>
      <c r="WPV274" s="4"/>
      <c r="WPW274" s="4"/>
      <c r="WPX274" s="4"/>
      <c r="WPY274" s="4"/>
      <c r="WPZ274" s="4"/>
      <c r="WQA274" s="4"/>
      <c r="WQB274" s="4"/>
      <c r="WQC274" s="4"/>
      <c r="WQD274" s="4"/>
      <c r="WQE274" s="4"/>
      <c r="WQF274" s="4"/>
      <c r="WQG274" s="4"/>
      <c r="WQH274" s="4"/>
      <c r="WQI274" s="4"/>
      <c r="WQJ274" s="4"/>
      <c r="WQK274" s="4"/>
      <c r="WQL274" s="4"/>
      <c r="WQM274" s="4"/>
      <c r="WQN274" s="4"/>
      <c r="WQO274" s="4"/>
      <c r="WQP274" s="4"/>
      <c r="WQQ274" s="4"/>
      <c r="WQR274" s="4"/>
      <c r="WQS274" s="4"/>
      <c r="WQT274" s="4"/>
      <c r="WQU274" s="4"/>
      <c r="WQV274" s="4"/>
      <c r="WQW274" s="4"/>
      <c r="WQX274" s="4"/>
      <c r="WQY274" s="4"/>
      <c r="WQZ274" s="4"/>
      <c r="WRA274" s="4"/>
      <c r="WRB274" s="4"/>
      <c r="WRC274" s="4"/>
      <c r="WRD274" s="4"/>
      <c r="WRE274" s="4"/>
      <c r="WRF274" s="4"/>
      <c r="WRG274" s="4"/>
      <c r="WRH274" s="4"/>
      <c r="WRI274" s="4"/>
      <c r="WRJ274" s="4"/>
      <c r="WRK274" s="4"/>
      <c r="WRL274" s="4"/>
      <c r="WRM274" s="4"/>
      <c r="WRN274" s="4"/>
      <c r="WRO274" s="4"/>
      <c r="WRP274" s="4"/>
      <c r="WRQ274" s="4"/>
      <c r="WRR274" s="4"/>
      <c r="WRS274" s="4"/>
      <c r="WRT274" s="4"/>
      <c r="WRU274" s="4"/>
      <c r="WRV274" s="4"/>
      <c r="WRW274" s="4"/>
      <c r="WRX274" s="4"/>
      <c r="WRY274" s="4"/>
      <c r="WRZ274" s="4"/>
      <c r="WSA274" s="4"/>
      <c r="WSB274" s="4"/>
      <c r="WSC274" s="4"/>
      <c r="WSD274" s="4"/>
      <c r="WSE274" s="4"/>
      <c r="WSF274" s="4"/>
      <c r="WSG274" s="4"/>
      <c r="WSH274" s="4"/>
      <c r="WSI274" s="4"/>
      <c r="WSJ274" s="4"/>
      <c r="WSK274" s="4"/>
      <c r="WSL274" s="4"/>
      <c r="WSM274" s="4"/>
      <c r="WSN274" s="4"/>
      <c r="WSO274" s="4"/>
      <c r="WSP274" s="4"/>
      <c r="WSQ274" s="4"/>
      <c r="WSR274" s="4"/>
      <c r="WSS274" s="4"/>
      <c r="WST274" s="4"/>
      <c r="WSU274" s="4"/>
      <c r="WSV274" s="4"/>
      <c r="WSW274" s="4"/>
      <c r="WSX274" s="4"/>
      <c r="WSY274" s="4"/>
      <c r="WSZ274" s="4"/>
      <c r="WTA274" s="4"/>
      <c r="WTB274" s="4"/>
      <c r="WTC274" s="4"/>
      <c r="WTD274" s="4"/>
      <c r="WTE274" s="4"/>
      <c r="WTF274" s="4"/>
      <c r="WTG274" s="4"/>
      <c r="WTH274" s="4"/>
      <c r="WTI274" s="4"/>
      <c r="WTJ274" s="4"/>
      <c r="WTK274" s="4"/>
      <c r="WTL274" s="4"/>
      <c r="WTM274" s="4"/>
      <c r="WTN274" s="4"/>
      <c r="WTO274" s="4"/>
      <c r="WTP274" s="4"/>
      <c r="WTQ274" s="4"/>
      <c r="WTR274" s="4"/>
      <c r="WTS274" s="4"/>
      <c r="WTT274" s="4"/>
      <c r="WTU274" s="4"/>
      <c r="WTV274" s="4"/>
      <c r="WTW274" s="4"/>
      <c r="WTX274" s="4"/>
      <c r="WTY274" s="4"/>
      <c r="WTZ274" s="4"/>
      <c r="WUA274" s="4"/>
      <c r="WUB274" s="4"/>
      <c r="WUC274" s="4"/>
      <c r="WUD274" s="4"/>
      <c r="WUE274" s="4"/>
      <c r="WUF274" s="4"/>
      <c r="WUG274" s="4"/>
      <c r="WUH274" s="4"/>
      <c r="WUI274" s="4"/>
      <c r="WUJ274" s="4"/>
      <c r="WUK274" s="4"/>
      <c r="WUL274" s="4"/>
      <c r="WUM274" s="4"/>
      <c r="WUN274" s="4"/>
      <c r="WUO274" s="4"/>
      <c r="WUP274" s="4"/>
      <c r="WUQ274" s="4"/>
      <c r="WUR274" s="4"/>
      <c r="WUS274" s="4"/>
      <c r="WUT274" s="4"/>
      <c r="WUU274" s="4"/>
      <c r="WUV274" s="4"/>
      <c r="WUW274" s="4"/>
      <c r="WUX274" s="4"/>
      <c r="WUY274" s="4"/>
      <c r="WUZ274" s="4"/>
      <c r="WVA274" s="4"/>
      <c r="WVB274" s="4"/>
      <c r="WVC274" s="4"/>
      <c r="WVD274" s="4"/>
      <c r="WVE274" s="4"/>
      <c r="WVF274" s="4"/>
      <c r="WVG274" s="4"/>
      <c r="WVH274" s="4"/>
      <c r="WVI274" s="4"/>
      <c r="WVJ274" s="4"/>
      <c r="WVK274" s="4"/>
      <c r="WVL274" s="4"/>
      <c r="WVM274" s="4"/>
      <c r="WVN274" s="4"/>
      <c r="WVO274" s="4"/>
      <c r="WVP274" s="4"/>
      <c r="WVQ274" s="4"/>
      <c r="WVR274" s="4"/>
      <c r="WVS274" s="4"/>
      <c r="WVT274" s="4"/>
      <c r="WVU274" s="4"/>
      <c r="WVV274" s="4"/>
      <c r="WVW274" s="4"/>
      <c r="WVX274" s="4"/>
      <c r="WVY274" s="4"/>
      <c r="WVZ274" s="4"/>
      <c r="WWA274" s="4"/>
      <c r="WWB274" s="4"/>
      <c r="WWC274" s="4"/>
      <c r="WWD274" s="4"/>
      <c r="WWE274" s="4"/>
      <c r="WWF274" s="4"/>
      <c r="WWG274" s="4"/>
      <c r="WWH274" s="4"/>
      <c r="WWI274" s="4"/>
      <c r="WWJ274" s="4"/>
      <c r="WWK274" s="4"/>
      <c r="WWL274" s="4"/>
      <c r="WWM274" s="4"/>
      <c r="WWN274" s="4"/>
      <c r="WWO274" s="4"/>
      <c r="WWP274" s="4"/>
      <c r="WWQ274" s="4"/>
      <c r="WWR274" s="4"/>
      <c r="WWS274" s="4"/>
      <c r="WWT274" s="4"/>
      <c r="WWU274" s="4"/>
      <c r="WWV274" s="4"/>
      <c r="WWW274" s="4"/>
      <c r="WWX274" s="4"/>
      <c r="WWY274" s="4"/>
      <c r="WWZ274" s="4"/>
      <c r="WXA274" s="4"/>
      <c r="WXB274" s="4"/>
      <c r="WXC274" s="4"/>
      <c r="WXD274" s="4"/>
      <c r="WXE274" s="4"/>
      <c r="WXF274" s="4"/>
      <c r="WXG274" s="4"/>
      <c r="WXH274" s="4"/>
      <c r="WXI274" s="4"/>
      <c r="WXJ274" s="4"/>
      <c r="WXK274" s="4"/>
      <c r="WXL274" s="4"/>
      <c r="WXM274" s="4"/>
      <c r="WXN274" s="4"/>
      <c r="WXO274" s="4"/>
      <c r="WXP274" s="4"/>
      <c r="WXQ274" s="4"/>
      <c r="WXR274" s="4"/>
      <c r="WXS274" s="4"/>
      <c r="WXT274" s="4"/>
      <c r="WXU274" s="4"/>
      <c r="WXV274" s="4"/>
      <c r="WXW274" s="4"/>
      <c r="WXX274" s="4"/>
      <c r="WXY274" s="4"/>
      <c r="WXZ274" s="4"/>
      <c r="WYA274" s="4"/>
      <c r="WYB274" s="4"/>
      <c r="WYC274" s="4"/>
      <c r="WYD274" s="4"/>
      <c r="WYE274" s="4"/>
      <c r="WYF274" s="4"/>
      <c r="WYG274" s="4"/>
      <c r="WYH274" s="4"/>
      <c r="WYI274" s="4"/>
      <c r="WYJ274" s="4"/>
      <c r="WYK274" s="4"/>
      <c r="WYL274" s="4"/>
      <c r="WYM274" s="4"/>
      <c r="WYN274" s="4"/>
      <c r="WYO274" s="4"/>
      <c r="WYP274" s="4"/>
      <c r="WYQ274" s="4"/>
      <c r="WYR274" s="4"/>
      <c r="WYS274" s="4"/>
      <c r="WYT274" s="4"/>
      <c r="WYU274" s="4"/>
      <c r="WYV274" s="4"/>
      <c r="WYW274" s="4"/>
      <c r="WYX274" s="4"/>
      <c r="WYY274" s="4"/>
      <c r="WYZ274" s="4"/>
      <c r="WZA274" s="4"/>
      <c r="WZB274" s="4"/>
      <c r="WZC274" s="4"/>
      <c r="WZD274" s="4"/>
      <c r="WZE274" s="4"/>
      <c r="WZF274" s="4"/>
      <c r="WZG274" s="4"/>
      <c r="WZH274" s="4"/>
      <c r="WZI274" s="4"/>
      <c r="WZJ274" s="4"/>
      <c r="WZK274" s="4"/>
      <c r="WZL274" s="4"/>
      <c r="WZM274" s="4"/>
      <c r="WZN274" s="4"/>
      <c r="WZO274" s="4"/>
      <c r="WZP274" s="4"/>
      <c r="WZQ274" s="4"/>
      <c r="WZR274" s="4"/>
      <c r="WZS274" s="4"/>
      <c r="WZT274" s="4"/>
      <c r="WZU274" s="4"/>
      <c r="WZV274" s="4"/>
      <c r="WZW274" s="4"/>
      <c r="WZX274" s="4"/>
      <c r="WZY274" s="4"/>
      <c r="WZZ274" s="4"/>
      <c r="XAA274" s="4"/>
      <c r="XAB274" s="4"/>
      <c r="XAC274" s="4"/>
      <c r="XAD274" s="4"/>
      <c r="XAE274" s="4"/>
      <c r="XAF274" s="4"/>
      <c r="XAG274" s="4"/>
      <c r="XAH274" s="4"/>
      <c r="XAI274" s="4"/>
      <c r="XAJ274" s="4"/>
      <c r="XAK274" s="4"/>
      <c r="XAL274" s="4"/>
      <c r="XAM274" s="4"/>
      <c r="XAN274" s="4"/>
      <c r="XAO274" s="4"/>
      <c r="XAP274" s="4"/>
      <c r="XAQ274" s="4"/>
      <c r="XAR274" s="4"/>
      <c r="XAS274" s="4"/>
      <c r="XAT274" s="4"/>
      <c r="XAU274" s="4"/>
      <c r="XAV274" s="4"/>
      <c r="XAW274" s="4"/>
      <c r="XAX274" s="4"/>
      <c r="XAY274" s="4"/>
      <c r="XAZ274" s="4"/>
      <c r="XBA274" s="4"/>
      <c r="XBB274" s="4"/>
      <c r="XBC274" s="4"/>
      <c r="XBD274" s="4"/>
      <c r="XBE274" s="4"/>
      <c r="XBF274" s="4"/>
      <c r="XBG274" s="4"/>
      <c r="XBH274" s="4"/>
      <c r="XBI274" s="4"/>
      <c r="XBJ274" s="4"/>
      <c r="XBK274" s="4"/>
      <c r="XBL274" s="4"/>
      <c r="XBM274" s="4"/>
      <c r="XBN274" s="4"/>
      <c r="XBO274" s="4"/>
      <c r="XBP274" s="4"/>
      <c r="XBQ274" s="4"/>
      <c r="XBR274" s="4"/>
      <c r="XBS274" s="4"/>
      <c r="XBT274" s="4"/>
      <c r="XBU274" s="4"/>
      <c r="XBV274" s="4"/>
      <c r="XBW274" s="4"/>
      <c r="XBX274" s="4"/>
      <c r="XBY274" s="4"/>
      <c r="XBZ274" s="4"/>
      <c r="XCA274" s="4"/>
      <c r="XCB274" s="4"/>
      <c r="XCC274" s="4"/>
      <c r="XCD274" s="4"/>
      <c r="XCE274" s="4"/>
      <c r="XCF274" s="4"/>
      <c r="XCG274" s="4"/>
      <c r="XCH274" s="4"/>
      <c r="XCI274" s="4"/>
      <c r="XCJ274" s="4"/>
      <c r="XCK274" s="4"/>
      <c r="XCL274" s="4"/>
      <c r="XCM274" s="4"/>
      <c r="XCN274" s="4"/>
      <c r="XCO274" s="4"/>
      <c r="XCP274" s="4"/>
      <c r="XCQ274" s="4"/>
      <c r="XCR274" s="4"/>
      <c r="XCS274" s="4"/>
      <c r="XCT274" s="4"/>
      <c r="XCU274" s="4"/>
      <c r="XCV274" s="4"/>
      <c r="XCW274" s="4"/>
      <c r="XCX274" s="4"/>
      <c r="XCY274" s="4"/>
      <c r="XCZ274" s="4"/>
      <c r="XDA274" s="4"/>
      <c r="XDB274" s="4"/>
      <c r="XDC274" s="4"/>
      <c r="XDD274" s="4"/>
      <c r="XDE274" s="4"/>
      <c r="XDF274" s="4"/>
      <c r="XDG274" s="4"/>
      <c r="XDH274" s="4"/>
      <c r="XDI274" s="4"/>
      <c r="XDJ274" s="4"/>
      <c r="XDK274" s="4"/>
      <c r="XDL274" s="4"/>
      <c r="XDM274" s="4"/>
      <c r="XDN274" s="4"/>
      <c r="XDO274" s="4"/>
      <c r="XDP274" s="4"/>
      <c r="XDQ274" s="4"/>
      <c r="XDR274" s="4"/>
      <c r="XDS274" s="4"/>
      <c r="XDT274" s="4"/>
      <c r="XDU274" s="4"/>
      <c r="XDV274" s="4"/>
      <c r="XDW274" s="4"/>
      <c r="XDX274" s="4"/>
      <c r="XDY274" s="4"/>
      <c r="XDZ274" s="4"/>
      <c r="XEA274" s="4"/>
      <c r="XEB274" s="4"/>
      <c r="XEC274" s="4"/>
      <c r="XED274" s="4"/>
      <c r="XEE274" s="4"/>
      <c r="XEF274" s="4"/>
      <c r="XEG274" s="4"/>
      <c r="XEH274" s="4"/>
      <c r="XEI274" s="4"/>
      <c r="XEJ274" s="4"/>
      <c r="XEK274" s="4"/>
      <c r="XEL274" s="4"/>
      <c r="XEM274" s="4"/>
      <c r="XEN274" s="4"/>
      <c r="XEO274" s="4"/>
      <c r="XEP274" s="4"/>
      <c r="XEQ274" s="4"/>
      <c r="XER274" s="4"/>
      <c r="XES274" s="4"/>
      <c r="XET274" s="4"/>
      <c r="XEU274" s="4"/>
      <c r="XEV274" s="4"/>
      <c r="XEW274" s="4"/>
      <c r="XEX274" s="4"/>
      <c r="XEY274" s="4"/>
      <c r="XEZ274" s="4"/>
      <c r="XFA274" s="4"/>
    </row>
    <row r="275" spans="1:16381" ht="49.5" customHeight="1" x14ac:dyDescent="0.2">
      <c r="A275" s="3">
        <v>314</v>
      </c>
      <c r="B275" s="2" t="s">
        <v>234</v>
      </c>
      <c r="C275" s="2" t="s">
        <v>234</v>
      </c>
      <c r="D275" s="2" t="s">
        <v>758</v>
      </c>
      <c r="E275" s="3" t="s">
        <v>655</v>
      </c>
      <c r="F275" s="14">
        <v>321866.23999999999</v>
      </c>
      <c r="G275" s="3" t="s">
        <v>35</v>
      </c>
      <c r="H275" s="3" t="s">
        <v>32</v>
      </c>
      <c r="I275" s="3">
        <v>876</v>
      </c>
      <c r="J275" s="3" t="s">
        <v>37</v>
      </c>
      <c r="K275" s="3">
        <v>71100000000</v>
      </c>
      <c r="L275" s="3" t="s">
        <v>32</v>
      </c>
      <c r="M275" s="3">
        <v>876</v>
      </c>
      <c r="N275" s="3" t="s">
        <v>37</v>
      </c>
      <c r="O275" s="3">
        <v>71100000006</v>
      </c>
      <c r="P275" s="2" t="s">
        <v>612</v>
      </c>
      <c r="Q275" s="2" t="s">
        <v>610</v>
      </c>
      <c r="R275" s="4"/>
      <c r="S275" s="4"/>
      <c r="T275" s="189">
        <v>43346</v>
      </c>
      <c r="U275" s="19">
        <v>43465</v>
      </c>
      <c r="V275" s="2" t="s">
        <v>721</v>
      </c>
      <c r="W275" s="2" t="s">
        <v>610</v>
      </c>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c r="IW275" s="4"/>
      <c r="IX275" s="4"/>
      <c r="IY275" s="4"/>
      <c r="IZ275" s="4"/>
      <c r="JA275" s="4"/>
      <c r="JB275" s="4"/>
      <c r="JC275" s="4"/>
      <c r="JD275" s="4"/>
      <c r="JE275" s="4"/>
      <c r="JF275" s="4"/>
      <c r="JG275" s="4"/>
      <c r="JH275" s="4"/>
      <c r="JI275" s="4"/>
      <c r="JJ275" s="4"/>
      <c r="JK275" s="4"/>
      <c r="JL275" s="4"/>
      <c r="JM275" s="4"/>
      <c r="JN275" s="4"/>
      <c r="JO275" s="4"/>
      <c r="JP275" s="4"/>
      <c r="JQ275" s="4"/>
      <c r="JR275" s="4"/>
      <c r="JS275" s="4"/>
      <c r="JT275" s="4"/>
      <c r="JU275" s="4"/>
      <c r="JV275" s="4"/>
      <c r="JW275" s="4"/>
      <c r="JX275" s="4"/>
      <c r="JY275" s="4"/>
      <c r="JZ275" s="4"/>
      <c r="KA275" s="4"/>
      <c r="KB275" s="4"/>
      <c r="KC275" s="4"/>
      <c r="KD275" s="4"/>
      <c r="KE275" s="4"/>
      <c r="KF275" s="4"/>
      <c r="KG275" s="4"/>
      <c r="KH275" s="4"/>
      <c r="KI275" s="4"/>
      <c r="KJ275" s="4"/>
      <c r="KK275" s="4"/>
      <c r="KL275" s="4"/>
      <c r="KM275" s="4"/>
      <c r="KN275" s="4"/>
      <c r="KO275" s="4"/>
      <c r="KP275" s="4"/>
      <c r="KQ275" s="4"/>
      <c r="KR275" s="4"/>
      <c r="KS275" s="4"/>
      <c r="KT275" s="4"/>
      <c r="KU275" s="4"/>
      <c r="KV275" s="4"/>
      <c r="KW275" s="4"/>
      <c r="KX275" s="4"/>
      <c r="KY275" s="4"/>
      <c r="KZ275" s="4"/>
      <c r="LA275" s="4"/>
      <c r="LB275" s="4"/>
      <c r="LC275" s="4"/>
      <c r="LD275" s="4"/>
      <c r="LE275" s="4"/>
      <c r="LF275" s="4"/>
      <c r="LG275" s="4"/>
      <c r="LH275" s="4"/>
      <c r="LI275" s="4"/>
      <c r="LJ275" s="4"/>
      <c r="LK275" s="4"/>
      <c r="LL275" s="4"/>
      <c r="LM275" s="4"/>
      <c r="LN275" s="4"/>
      <c r="LO275" s="4"/>
      <c r="LP275" s="4"/>
      <c r="LQ275" s="4"/>
      <c r="LR275" s="4"/>
      <c r="LS275" s="4"/>
      <c r="LT275" s="4"/>
      <c r="LU275" s="4"/>
      <c r="LV275" s="4"/>
      <c r="LW275" s="4"/>
      <c r="LX275" s="4"/>
      <c r="LY275" s="4"/>
      <c r="LZ275" s="4"/>
      <c r="MA275" s="4"/>
      <c r="MB275" s="4"/>
      <c r="MC275" s="4"/>
      <c r="MD275" s="4"/>
      <c r="ME275" s="4"/>
      <c r="MF275" s="4"/>
      <c r="MG275" s="4"/>
      <c r="MH275" s="4"/>
      <c r="MI275" s="4"/>
      <c r="MJ275" s="4"/>
      <c r="MK275" s="4"/>
      <c r="ML275" s="4"/>
      <c r="MM275" s="4"/>
      <c r="MN275" s="4"/>
      <c r="MO275" s="4"/>
      <c r="MP275" s="4"/>
      <c r="MQ275" s="4"/>
      <c r="MR275" s="4"/>
      <c r="MS275" s="4"/>
      <c r="MT275" s="4"/>
      <c r="MU275" s="4"/>
      <c r="MV275" s="4"/>
      <c r="MW275" s="4"/>
      <c r="MX275" s="4"/>
      <c r="MY275" s="4"/>
      <c r="MZ275" s="4"/>
      <c r="NA275" s="4"/>
      <c r="NB275" s="4"/>
      <c r="NC275" s="4"/>
      <c r="ND275" s="4"/>
      <c r="NE275" s="4"/>
      <c r="NF275" s="4"/>
      <c r="NG275" s="4"/>
      <c r="NH275" s="4"/>
      <c r="NI275" s="4"/>
      <c r="NJ275" s="4"/>
      <c r="NK275" s="4"/>
      <c r="NL275" s="4"/>
      <c r="NM275" s="4"/>
      <c r="NN275" s="4"/>
      <c r="NO275" s="4"/>
      <c r="NP275" s="4"/>
      <c r="NQ275" s="4"/>
      <c r="NR275" s="4"/>
      <c r="NS275" s="4"/>
      <c r="NT275" s="4"/>
      <c r="NU275" s="4"/>
      <c r="NV275" s="4"/>
      <c r="NW275" s="4"/>
      <c r="NX275" s="4"/>
      <c r="NY275" s="4"/>
      <c r="NZ275" s="4"/>
      <c r="OA275" s="4"/>
      <c r="OB275" s="4"/>
      <c r="OC275" s="4"/>
      <c r="OD275" s="4"/>
      <c r="OE275" s="4"/>
      <c r="OF275" s="4"/>
      <c r="OG275" s="4"/>
      <c r="OH275" s="4"/>
      <c r="OI275" s="4"/>
      <c r="OJ275" s="4"/>
      <c r="OK275" s="4"/>
      <c r="OL275" s="4"/>
      <c r="OM275" s="4"/>
      <c r="ON275" s="4"/>
      <c r="OO275" s="4"/>
      <c r="OP275" s="4"/>
      <c r="OQ275" s="4"/>
      <c r="OR275" s="4"/>
      <c r="OS275" s="4"/>
      <c r="OT275" s="4"/>
      <c r="OU275" s="4"/>
      <c r="OV275" s="4"/>
      <c r="OW275" s="4"/>
      <c r="OX275" s="4"/>
      <c r="OY275" s="4"/>
      <c r="OZ275" s="4"/>
      <c r="PA275" s="4"/>
      <c r="PB275" s="4"/>
      <c r="PC275" s="4"/>
      <c r="PD275" s="4"/>
      <c r="PE275" s="4"/>
      <c r="PF275" s="4"/>
      <c r="PG275" s="4"/>
      <c r="PH275" s="4"/>
      <c r="PI275" s="4"/>
      <c r="PJ275" s="4"/>
      <c r="PK275" s="4"/>
      <c r="PL275" s="4"/>
      <c r="PM275" s="4"/>
      <c r="PN275" s="4"/>
      <c r="PO275" s="4"/>
      <c r="PP275" s="4"/>
      <c r="PQ275" s="4"/>
      <c r="PR275" s="4"/>
      <c r="PS275" s="4"/>
      <c r="PT275" s="4"/>
      <c r="PU275" s="4"/>
      <c r="PV275" s="4"/>
      <c r="PW275" s="4"/>
      <c r="PX275" s="4"/>
      <c r="PY275" s="4"/>
      <c r="PZ275" s="4"/>
      <c r="QA275" s="4"/>
      <c r="QB275" s="4"/>
      <c r="QC275" s="4"/>
      <c r="QD275" s="4"/>
      <c r="QE275" s="4"/>
      <c r="QF275" s="4"/>
      <c r="QG275" s="4"/>
      <c r="QH275" s="4"/>
      <c r="QI275" s="4"/>
      <c r="QJ275" s="4"/>
      <c r="QK275" s="4"/>
      <c r="QL275" s="4"/>
      <c r="QM275" s="4"/>
      <c r="QN275" s="4"/>
      <c r="QO275" s="4"/>
      <c r="QP275" s="4"/>
      <c r="QQ275" s="4"/>
      <c r="QR275" s="4"/>
      <c r="QS275" s="4"/>
      <c r="QT275" s="4"/>
      <c r="QU275" s="4"/>
      <c r="QV275" s="4"/>
      <c r="QW275" s="4"/>
      <c r="QX275" s="4"/>
      <c r="QY275" s="4"/>
      <c r="QZ275" s="4"/>
      <c r="RA275" s="4"/>
      <c r="RB275" s="4"/>
      <c r="RC275" s="4"/>
      <c r="RD275" s="4"/>
      <c r="RE275" s="4"/>
      <c r="RF275" s="4"/>
      <c r="RG275" s="4"/>
      <c r="RH275" s="4"/>
      <c r="RI275" s="4"/>
      <c r="RJ275" s="4"/>
      <c r="RK275" s="4"/>
      <c r="RL275" s="4"/>
      <c r="RM275" s="4"/>
      <c r="RN275" s="4"/>
      <c r="RO275" s="4"/>
      <c r="RP275" s="4"/>
      <c r="RQ275" s="4"/>
      <c r="RR275" s="4"/>
      <c r="RS275" s="4"/>
      <c r="RT275" s="4"/>
      <c r="RU275" s="4"/>
      <c r="RV275" s="4"/>
      <c r="RW275" s="4"/>
      <c r="RX275" s="4"/>
      <c r="RY275" s="4"/>
      <c r="RZ275" s="4"/>
      <c r="SA275" s="4"/>
      <c r="SB275" s="4"/>
      <c r="SC275" s="4"/>
      <c r="SD275" s="4"/>
      <c r="SE275" s="4"/>
      <c r="SF275" s="4"/>
      <c r="SG275" s="4"/>
      <c r="SH275" s="4"/>
      <c r="SI275" s="4"/>
      <c r="SJ275" s="4"/>
      <c r="SK275" s="4"/>
      <c r="SL275" s="4"/>
      <c r="SM275" s="4"/>
      <c r="SN275" s="4"/>
      <c r="SO275" s="4"/>
      <c r="SP275" s="4"/>
      <c r="SQ275" s="4"/>
      <c r="SR275" s="4"/>
      <c r="SS275" s="4"/>
      <c r="ST275" s="4"/>
      <c r="SU275" s="4"/>
      <c r="SV275" s="4"/>
      <c r="SW275" s="4"/>
      <c r="SX275" s="4"/>
      <c r="SY275" s="4"/>
      <c r="SZ275" s="4"/>
      <c r="TA275" s="4"/>
      <c r="TB275" s="4"/>
      <c r="TC275" s="4"/>
      <c r="TD275" s="4"/>
      <c r="TE275" s="4"/>
      <c r="TF275" s="4"/>
      <c r="TG275" s="4"/>
      <c r="TH275" s="4"/>
      <c r="TI275" s="4"/>
      <c r="TJ275" s="4"/>
      <c r="TK275" s="4"/>
      <c r="TL275" s="4"/>
      <c r="TM275" s="4"/>
      <c r="TN275" s="4"/>
      <c r="TO275" s="4"/>
      <c r="TP275" s="4"/>
      <c r="TQ275" s="4"/>
      <c r="TR275" s="4"/>
      <c r="TS275" s="4"/>
      <c r="TT275" s="4"/>
      <c r="TU275" s="4"/>
      <c r="TV275" s="4"/>
      <c r="TW275" s="4"/>
      <c r="TX275" s="4"/>
      <c r="TY275" s="4"/>
      <c r="TZ275" s="4"/>
      <c r="UA275" s="4"/>
      <c r="UB275" s="4"/>
      <c r="UC275" s="4"/>
      <c r="UD275" s="4"/>
      <c r="UE275" s="4"/>
      <c r="UF275" s="4"/>
      <c r="UG275" s="4"/>
      <c r="UH275" s="4"/>
      <c r="UI275" s="4"/>
      <c r="UJ275" s="4"/>
      <c r="UK275" s="4"/>
      <c r="UL275" s="4"/>
      <c r="UM275" s="4"/>
      <c r="UN275" s="4"/>
      <c r="UO275" s="4"/>
      <c r="UP275" s="4"/>
      <c r="UQ275" s="4"/>
      <c r="UR275" s="4"/>
      <c r="US275" s="4"/>
      <c r="UT275" s="4"/>
      <c r="UU275" s="4"/>
      <c r="UV275" s="4"/>
      <c r="UW275" s="4"/>
      <c r="UX275" s="4"/>
      <c r="UY275" s="4"/>
      <c r="UZ275" s="4"/>
      <c r="VA275" s="4"/>
      <c r="VB275" s="4"/>
      <c r="VC275" s="4"/>
      <c r="VD275" s="4"/>
      <c r="VE275" s="4"/>
      <c r="VF275" s="4"/>
      <c r="VG275" s="4"/>
      <c r="VH275" s="4"/>
      <c r="VI275" s="4"/>
      <c r="VJ275" s="4"/>
      <c r="VK275" s="4"/>
      <c r="VL275" s="4"/>
      <c r="VM275" s="4"/>
      <c r="VN275" s="4"/>
      <c r="VO275" s="4"/>
      <c r="VP275" s="4"/>
      <c r="VQ275" s="4"/>
      <c r="VR275" s="4"/>
      <c r="VS275" s="4"/>
      <c r="VT275" s="4"/>
      <c r="VU275" s="4"/>
      <c r="VV275" s="4"/>
      <c r="VW275" s="4"/>
      <c r="VX275" s="4"/>
      <c r="VY275" s="4"/>
      <c r="VZ275" s="4"/>
      <c r="WA275" s="4"/>
      <c r="WB275" s="4"/>
      <c r="WC275" s="4"/>
      <c r="WD275" s="4"/>
      <c r="WE275" s="4"/>
      <c r="WF275" s="4"/>
      <c r="WG275" s="4"/>
      <c r="WH275" s="4"/>
      <c r="WI275" s="4"/>
      <c r="WJ275" s="4"/>
      <c r="WK275" s="4"/>
      <c r="WL275" s="4"/>
      <c r="WM275" s="4"/>
      <c r="WN275" s="4"/>
      <c r="WO275" s="4"/>
      <c r="WP275" s="4"/>
      <c r="WQ275" s="4"/>
      <c r="WR275" s="4"/>
      <c r="WS275" s="4"/>
      <c r="WT275" s="4"/>
      <c r="WU275" s="4"/>
      <c r="WV275" s="4"/>
      <c r="WW275" s="4"/>
      <c r="WX275" s="4"/>
      <c r="WY275" s="4"/>
      <c r="WZ275" s="4"/>
      <c r="XA275" s="4"/>
      <c r="XB275" s="4"/>
      <c r="XC275" s="4"/>
      <c r="XD275" s="4"/>
      <c r="XE275" s="4"/>
      <c r="XF275" s="4"/>
      <c r="XG275" s="4"/>
      <c r="XH275" s="4"/>
      <c r="XI275" s="4"/>
      <c r="XJ275" s="4"/>
      <c r="XK275" s="4"/>
      <c r="XL275" s="4"/>
      <c r="XM275" s="4"/>
      <c r="XN275" s="4"/>
      <c r="XO275" s="4"/>
      <c r="XP275" s="4"/>
      <c r="XQ275" s="4"/>
      <c r="XR275" s="4"/>
      <c r="XS275" s="4"/>
      <c r="XT275" s="4"/>
      <c r="XU275" s="4"/>
      <c r="XV275" s="4"/>
      <c r="XW275" s="4"/>
      <c r="XX275" s="4"/>
      <c r="XY275" s="4"/>
      <c r="XZ275" s="4"/>
      <c r="YA275" s="4"/>
      <c r="YB275" s="4"/>
      <c r="YC275" s="4"/>
      <c r="YD275" s="4"/>
      <c r="YE275" s="4"/>
      <c r="YF275" s="4"/>
      <c r="YG275" s="4"/>
      <c r="YH275" s="4"/>
      <c r="YI275" s="4"/>
      <c r="YJ275" s="4"/>
      <c r="YK275" s="4"/>
      <c r="YL275" s="4"/>
      <c r="YM275" s="4"/>
      <c r="YN275" s="4"/>
      <c r="YO275" s="4"/>
      <c r="YP275" s="4"/>
      <c r="YQ275" s="4"/>
      <c r="YR275" s="4"/>
      <c r="YS275" s="4"/>
      <c r="YT275" s="4"/>
      <c r="YU275" s="4"/>
      <c r="YV275" s="4"/>
      <c r="YW275" s="4"/>
      <c r="YX275" s="4"/>
      <c r="YY275" s="4"/>
      <c r="YZ275" s="4"/>
      <c r="ZA275" s="4"/>
      <c r="ZB275" s="4"/>
      <c r="ZC275" s="4"/>
      <c r="ZD275" s="4"/>
      <c r="ZE275" s="4"/>
      <c r="ZF275" s="4"/>
      <c r="ZG275" s="4"/>
      <c r="ZH275" s="4"/>
      <c r="ZI275" s="4"/>
      <c r="ZJ275" s="4"/>
      <c r="ZK275" s="4"/>
      <c r="ZL275" s="4"/>
      <c r="ZM275" s="4"/>
      <c r="ZN275" s="4"/>
      <c r="ZO275" s="4"/>
      <c r="ZP275" s="4"/>
      <c r="ZQ275" s="4"/>
      <c r="ZR275" s="4"/>
      <c r="ZS275" s="4"/>
      <c r="ZT275" s="4"/>
      <c r="ZU275" s="4"/>
      <c r="ZV275" s="4"/>
      <c r="ZW275" s="4"/>
      <c r="ZX275" s="4"/>
      <c r="ZY275" s="4"/>
      <c r="ZZ275" s="4"/>
      <c r="AAA275" s="4"/>
      <c r="AAB275" s="4"/>
      <c r="AAC275" s="4"/>
      <c r="AAD275" s="4"/>
      <c r="AAE275" s="4"/>
      <c r="AAF275" s="4"/>
      <c r="AAG275" s="4"/>
      <c r="AAH275" s="4"/>
      <c r="AAI275" s="4"/>
      <c r="AAJ275" s="4"/>
      <c r="AAK275" s="4"/>
      <c r="AAL275" s="4"/>
      <c r="AAM275" s="4"/>
      <c r="AAN275" s="4"/>
      <c r="AAO275" s="4"/>
      <c r="AAP275" s="4"/>
      <c r="AAQ275" s="4"/>
      <c r="AAR275" s="4"/>
      <c r="AAS275" s="4"/>
      <c r="AAT275" s="4"/>
      <c r="AAU275" s="4"/>
      <c r="AAV275" s="4"/>
      <c r="AAW275" s="4"/>
      <c r="AAX275" s="4"/>
      <c r="AAY275" s="4"/>
      <c r="AAZ275" s="4"/>
      <c r="ABA275" s="4"/>
      <c r="ABB275" s="4"/>
      <c r="ABC275" s="4"/>
      <c r="ABD275" s="4"/>
      <c r="ABE275" s="4"/>
      <c r="ABF275" s="4"/>
      <c r="ABG275" s="4"/>
      <c r="ABH275" s="4"/>
      <c r="ABI275" s="4"/>
      <c r="ABJ275" s="4"/>
      <c r="ABK275" s="4"/>
      <c r="ABL275" s="4"/>
      <c r="ABM275" s="4"/>
      <c r="ABN275" s="4"/>
      <c r="ABO275" s="4"/>
      <c r="ABP275" s="4"/>
      <c r="ABQ275" s="4"/>
      <c r="ABR275" s="4"/>
      <c r="ABS275" s="4"/>
      <c r="ABT275" s="4"/>
      <c r="ABU275" s="4"/>
      <c r="ABV275" s="4"/>
      <c r="ABW275" s="4"/>
      <c r="ABX275" s="4"/>
      <c r="ABY275" s="4"/>
      <c r="ABZ275" s="4"/>
      <c r="ACA275" s="4"/>
      <c r="ACB275" s="4"/>
      <c r="ACC275" s="4"/>
      <c r="ACD275" s="4"/>
      <c r="ACE275" s="4"/>
      <c r="ACF275" s="4"/>
      <c r="ACG275" s="4"/>
      <c r="ACH275" s="4"/>
      <c r="ACI275" s="4"/>
      <c r="ACJ275" s="4"/>
      <c r="ACK275" s="4"/>
      <c r="ACL275" s="4"/>
      <c r="ACM275" s="4"/>
      <c r="ACN275" s="4"/>
      <c r="ACO275" s="4"/>
      <c r="ACP275" s="4"/>
      <c r="ACQ275" s="4"/>
      <c r="ACR275" s="4"/>
      <c r="ACS275" s="4"/>
      <c r="ACT275" s="4"/>
      <c r="ACU275" s="4"/>
      <c r="ACV275" s="4"/>
      <c r="ACW275" s="4"/>
      <c r="ACX275" s="4"/>
      <c r="ACY275" s="4"/>
      <c r="ACZ275" s="4"/>
      <c r="ADA275" s="4"/>
      <c r="ADB275" s="4"/>
      <c r="ADC275" s="4"/>
      <c r="ADD275" s="4"/>
      <c r="ADE275" s="4"/>
      <c r="ADF275" s="4"/>
      <c r="ADG275" s="4"/>
      <c r="ADH275" s="4"/>
      <c r="ADI275" s="4"/>
      <c r="ADJ275" s="4"/>
      <c r="ADK275" s="4"/>
      <c r="ADL275" s="4"/>
      <c r="ADM275" s="4"/>
      <c r="ADN275" s="4"/>
      <c r="ADO275" s="4"/>
      <c r="ADP275" s="4"/>
      <c r="ADQ275" s="4"/>
      <c r="ADR275" s="4"/>
      <c r="ADS275" s="4"/>
      <c r="ADT275" s="4"/>
      <c r="ADU275" s="4"/>
      <c r="ADV275" s="4"/>
      <c r="ADW275" s="4"/>
      <c r="ADX275" s="4"/>
      <c r="ADY275" s="4"/>
      <c r="ADZ275" s="4"/>
      <c r="AEA275" s="4"/>
      <c r="AEB275" s="4"/>
      <c r="AEC275" s="4"/>
      <c r="AED275" s="4"/>
      <c r="AEE275" s="4"/>
      <c r="AEF275" s="4"/>
      <c r="AEG275" s="4"/>
      <c r="AEH275" s="4"/>
      <c r="AEI275" s="4"/>
      <c r="AEJ275" s="4"/>
      <c r="AEK275" s="4"/>
      <c r="AEL275" s="4"/>
      <c r="AEM275" s="4"/>
      <c r="AEN275" s="4"/>
      <c r="AEO275" s="4"/>
      <c r="AEP275" s="4"/>
      <c r="AEQ275" s="4"/>
      <c r="AER275" s="4"/>
      <c r="AES275" s="4"/>
      <c r="AET275" s="4"/>
      <c r="AEU275" s="4"/>
      <c r="AEV275" s="4"/>
      <c r="AEW275" s="4"/>
      <c r="AEX275" s="4"/>
      <c r="AEY275" s="4"/>
      <c r="AEZ275" s="4"/>
      <c r="AFA275" s="4"/>
      <c r="AFB275" s="4"/>
      <c r="AFC275" s="4"/>
      <c r="AFD275" s="4"/>
      <c r="AFE275" s="4"/>
      <c r="AFF275" s="4"/>
      <c r="AFG275" s="4"/>
      <c r="AFH275" s="4"/>
      <c r="AFI275" s="4"/>
      <c r="AFJ275" s="4"/>
      <c r="AFK275" s="4"/>
      <c r="AFL275" s="4"/>
      <c r="AFM275" s="4"/>
      <c r="AFN275" s="4"/>
      <c r="AFO275" s="4"/>
      <c r="AFP275" s="4"/>
      <c r="AFQ275" s="4"/>
      <c r="AFR275" s="4"/>
      <c r="AFS275" s="4"/>
      <c r="AFT275" s="4"/>
      <c r="AFU275" s="4"/>
      <c r="AFV275" s="4"/>
      <c r="AFW275" s="4"/>
      <c r="AFX275" s="4"/>
      <c r="AFY275" s="4"/>
      <c r="AFZ275" s="4"/>
      <c r="AGA275" s="4"/>
      <c r="AGB275" s="4"/>
      <c r="AGC275" s="4"/>
      <c r="AGD275" s="4"/>
      <c r="AGE275" s="4"/>
      <c r="AGF275" s="4"/>
      <c r="AGG275" s="4"/>
      <c r="AGH275" s="4"/>
      <c r="AGI275" s="4"/>
      <c r="AGJ275" s="4"/>
      <c r="AGK275" s="4"/>
      <c r="AGL275" s="4"/>
      <c r="AGM275" s="4"/>
      <c r="AGN275" s="4"/>
      <c r="AGO275" s="4"/>
      <c r="AGP275" s="4"/>
      <c r="AGQ275" s="4"/>
      <c r="AGR275" s="4"/>
      <c r="AGS275" s="4"/>
      <c r="AGT275" s="4"/>
      <c r="AGU275" s="4"/>
      <c r="AGV275" s="4"/>
      <c r="AGW275" s="4"/>
      <c r="AGX275" s="4"/>
      <c r="AGY275" s="4"/>
      <c r="AGZ275" s="4"/>
      <c r="AHA275" s="4"/>
      <c r="AHB275" s="4"/>
      <c r="AHC275" s="4"/>
      <c r="AHD275" s="4"/>
      <c r="AHE275" s="4"/>
      <c r="AHF275" s="4"/>
      <c r="AHG275" s="4"/>
      <c r="AHH275" s="4"/>
      <c r="AHI275" s="4"/>
      <c r="AHJ275" s="4"/>
      <c r="AHK275" s="4"/>
      <c r="AHL275" s="4"/>
      <c r="AHM275" s="4"/>
      <c r="AHN275" s="4"/>
      <c r="AHO275" s="4"/>
      <c r="AHP275" s="4"/>
      <c r="AHQ275" s="4"/>
      <c r="AHR275" s="4"/>
      <c r="AHS275" s="4"/>
      <c r="AHT275" s="4"/>
      <c r="AHU275" s="4"/>
      <c r="AHV275" s="4"/>
      <c r="AHW275" s="4"/>
      <c r="AHX275" s="4"/>
      <c r="AHY275" s="4"/>
      <c r="AHZ275" s="4"/>
      <c r="AIA275" s="4"/>
      <c r="AIB275" s="4"/>
      <c r="AIC275" s="4"/>
      <c r="AID275" s="4"/>
      <c r="AIE275" s="4"/>
      <c r="AIF275" s="4"/>
      <c r="AIG275" s="4"/>
      <c r="AIH275" s="4"/>
      <c r="AII275" s="4"/>
      <c r="AIJ275" s="4"/>
      <c r="AIK275" s="4"/>
      <c r="AIL275" s="4"/>
      <c r="AIM275" s="4"/>
      <c r="AIN275" s="4"/>
      <c r="AIO275" s="4"/>
      <c r="AIP275" s="4"/>
      <c r="AIQ275" s="4"/>
      <c r="AIR275" s="4"/>
      <c r="AIS275" s="4"/>
      <c r="AIT275" s="4"/>
      <c r="AIU275" s="4"/>
      <c r="AIV275" s="4"/>
      <c r="AIW275" s="4"/>
      <c r="AIX275" s="4"/>
      <c r="AIY275" s="4"/>
      <c r="AIZ275" s="4"/>
      <c r="AJA275" s="4"/>
      <c r="AJB275" s="4"/>
      <c r="AJC275" s="4"/>
      <c r="AJD275" s="4"/>
      <c r="AJE275" s="4"/>
      <c r="AJF275" s="4"/>
      <c r="AJG275" s="4"/>
      <c r="AJH275" s="4"/>
      <c r="AJI275" s="4"/>
      <c r="AJJ275" s="4"/>
      <c r="AJK275" s="4"/>
      <c r="AJL275" s="4"/>
      <c r="AJM275" s="4"/>
      <c r="AJN275" s="4"/>
      <c r="AJO275" s="4"/>
      <c r="AJP275" s="4"/>
      <c r="AJQ275" s="4"/>
      <c r="AJR275" s="4"/>
      <c r="AJS275" s="4"/>
      <c r="AJT275" s="4"/>
      <c r="AJU275" s="4"/>
      <c r="AJV275" s="4"/>
      <c r="AJW275" s="4"/>
      <c r="AJX275" s="4"/>
      <c r="AJY275" s="4"/>
      <c r="AJZ275" s="4"/>
      <c r="AKA275" s="4"/>
      <c r="AKB275" s="4"/>
      <c r="AKC275" s="4"/>
      <c r="AKD275" s="4"/>
      <c r="AKE275" s="4"/>
      <c r="AKF275" s="4"/>
      <c r="AKG275" s="4"/>
      <c r="AKH275" s="4"/>
      <c r="AKI275" s="4"/>
      <c r="AKJ275" s="4"/>
      <c r="AKK275" s="4"/>
      <c r="AKL275" s="4"/>
      <c r="AKM275" s="4"/>
      <c r="AKN275" s="4"/>
      <c r="AKO275" s="4"/>
      <c r="AKP275" s="4"/>
      <c r="AKQ275" s="4"/>
      <c r="AKR275" s="4"/>
      <c r="AKS275" s="4"/>
      <c r="AKT275" s="4"/>
      <c r="AKU275" s="4"/>
      <c r="AKV275" s="4"/>
      <c r="AKW275" s="4"/>
      <c r="AKX275" s="4"/>
      <c r="AKY275" s="4"/>
      <c r="AKZ275" s="4"/>
      <c r="ALA275" s="4"/>
      <c r="ALB275" s="4"/>
      <c r="ALC275" s="4"/>
      <c r="ALD275" s="4"/>
      <c r="ALE275" s="4"/>
      <c r="ALF275" s="4"/>
      <c r="ALG275" s="4"/>
      <c r="ALH275" s="4"/>
      <c r="ALI275" s="4"/>
      <c r="ALJ275" s="4"/>
      <c r="ALK275" s="4"/>
      <c r="ALL275" s="4"/>
      <c r="ALM275" s="4"/>
      <c r="ALN275" s="4"/>
      <c r="ALO275" s="4"/>
      <c r="ALP275" s="4"/>
      <c r="ALQ275" s="4"/>
      <c r="ALR275" s="4"/>
      <c r="ALS275" s="4"/>
      <c r="ALT275" s="4"/>
      <c r="ALU275" s="4"/>
      <c r="ALV275" s="4"/>
      <c r="ALW275" s="4"/>
      <c r="ALX275" s="4"/>
      <c r="ALY275" s="4"/>
      <c r="ALZ275" s="4"/>
      <c r="AMA275" s="4"/>
      <c r="AMB275" s="4"/>
      <c r="AMC275" s="4"/>
      <c r="AMD275" s="4"/>
      <c r="AME275" s="4"/>
      <c r="AMF275" s="4"/>
      <c r="AMG275" s="4"/>
      <c r="AMH275" s="4"/>
      <c r="AMI275" s="4"/>
      <c r="AMJ275" s="4"/>
      <c r="AMK275" s="4"/>
      <c r="AML275" s="4"/>
      <c r="AMM275" s="4"/>
      <c r="AMN275" s="4"/>
      <c r="AMO275" s="4"/>
      <c r="AMP275" s="4"/>
      <c r="AMQ275" s="4"/>
      <c r="AMR275" s="4"/>
      <c r="AMS275" s="4"/>
      <c r="AMT275" s="4"/>
      <c r="AMU275" s="4"/>
      <c r="AMV275" s="4"/>
      <c r="AMW275" s="4"/>
      <c r="AMX275" s="4"/>
      <c r="AMY275" s="4"/>
      <c r="AMZ275" s="4"/>
      <c r="ANA275" s="4"/>
      <c r="ANB275" s="4"/>
      <c r="ANC275" s="4"/>
      <c r="AND275" s="4"/>
      <c r="ANE275" s="4"/>
      <c r="ANF275" s="4"/>
      <c r="ANG275" s="4"/>
      <c r="ANH275" s="4"/>
      <c r="ANI275" s="4"/>
      <c r="ANJ275" s="4"/>
      <c r="ANK275" s="4"/>
      <c r="ANL275" s="4"/>
      <c r="ANM275" s="4"/>
      <c r="ANN275" s="4"/>
      <c r="ANO275" s="4"/>
      <c r="ANP275" s="4"/>
      <c r="ANQ275" s="4"/>
      <c r="ANR275" s="4"/>
      <c r="ANS275" s="4"/>
      <c r="ANT275" s="4"/>
      <c r="ANU275" s="4"/>
      <c r="ANV275" s="4"/>
      <c r="ANW275" s="4"/>
      <c r="ANX275" s="4"/>
      <c r="ANY275" s="4"/>
      <c r="ANZ275" s="4"/>
      <c r="AOA275" s="4"/>
      <c r="AOB275" s="4"/>
      <c r="AOC275" s="4"/>
      <c r="AOD275" s="4"/>
      <c r="AOE275" s="4"/>
      <c r="AOF275" s="4"/>
      <c r="AOG275" s="4"/>
      <c r="AOH275" s="4"/>
      <c r="AOI275" s="4"/>
      <c r="AOJ275" s="4"/>
      <c r="AOK275" s="4"/>
      <c r="AOL275" s="4"/>
      <c r="AOM275" s="4"/>
      <c r="AON275" s="4"/>
      <c r="AOO275" s="4"/>
      <c r="AOP275" s="4"/>
      <c r="AOQ275" s="4"/>
      <c r="AOR275" s="4"/>
      <c r="AOS275" s="4"/>
      <c r="AOT275" s="4"/>
      <c r="AOU275" s="4"/>
      <c r="AOV275" s="4"/>
      <c r="AOW275" s="4"/>
      <c r="AOX275" s="4"/>
      <c r="AOY275" s="4"/>
      <c r="AOZ275" s="4"/>
      <c r="APA275" s="4"/>
      <c r="APB275" s="4"/>
      <c r="APC275" s="4"/>
      <c r="APD275" s="4"/>
      <c r="APE275" s="4"/>
      <c r="APF275" s="4"/>
      <c r="APG275" s="4"/>
      <c r="APH275" s="4"/>
      <c r="API275" s="4"/>
      <c r="APJ275" s="4"/>
      <c r="APK275" s="4"/>
      <c r="APL275" s="4"/>
      <c r="APM275" s="4"/>
      <c r="APN275" s="4"/>
      <c r="APO275" s="4"/>
      <c r="APP275" s="4"/>
      <c r="APQ275" s="4"/>
      <c r="APR275" s="4"/>
      <c r="APS275" s="4"/>
      <c r="APT275" s="4"/>
      <c r="APU275" s="4"/>
      <c r="APV275" s="4"/>
      <c r="APW275" s="4"/>
      <c r="APX275" s="4"/>
      <c r="APY275" s="4"/>
      <c r="APZ275" s="4"/>
      <c r="AQA275" s="4"/>
      <c r="AQB275" s="4"/>
      <c r="AQC275" s="4"/>
      <c r="AQD275" s="4"/>
      <c r="AQE275" s="4"/>
      <c r="AQF275" s="4"/>
      <c r="AQG275" s="4"/>
      <c r="AQH275" s="4"/>
      <c r="AQI275" s="4"/>
      <c r="AQJ275" s="4"/>
      <c r="AQK275" s="4"/>
      <c r="AQL275" s="4"/>
      <c r="AQM275" s="4"/>
      <c r="AQN275" s="4"/>
      <c r="AQO275" s="4"/>
      <c r="AQP275" s="4"/>
      <c r="AQQ275" s="4"/>
      <c r="AQR275" s="4"/>
      <c r="AQS275" s="4"/>
      <c r="AQT275" s="4"/>
      <c r="AQU275" s="4"/>
      <c r="AQV275" s="4"/>
      <c r="AQW275" s="4"/>
      <c r="AQX275" s="4"/>
      <c r="AQY275" s="4"/>
      <c r="AQZ275" s="4"/>
      <c r="ARA275" s="4"/>
      <c r="ARB275" s="4"/>
      <c r="ARC275" s="4"/>
      <c r="ARD275" s="4"/>
      <c r="ARE275" s="4"/>
      <c r="ARF275" s="4"/>
      <c r="ARG275" s="4"/>
      <c r="ARH275" s="4"/>
      <c r="ARI275" s="4"/>
      <c r="ARJ275" s="4"/>
      <c r="ARK275" s="4"/>
      <c r="ARL275" s="4"/>
      <c r="ARM275" s="4"/>
      <c r="ARN275" s="4"/>
      <c r="ARO275" s="4"/>
      <c r="ARP275" s="4"/>
      <c r="ARQ275" s="4"/>
      <c r="ARR275" s="4"/>
      <c r="ARS275" s="4"/>
      <c r="ART275" s="4"/>
      <c r="ARU275" s="4"/>
      <c r="ARV275" s="4"/>
      <c r="ARW275" s="4"/>
      <c r="ARX275" s="4"/>
      <c r="ARY275" s="4"/>
      <c r="ARZ275" s="4"/>
      <c r="ASA275" s="4"/>
      <c r="ASB275" s="4"/>
      <c r="ASC275" s="4"/>
      <c r="ASD275" s="4"/>
      <c r="ASE275" s="4"/>
      <c r="ASF275" s="4"/>
      <c r="ASG275" s="4"/>
      <c r="ASH275" s="4"/>
      <c r="ASI275" s="4"/>
      <c r="ASJ275" s="4"/>
      <c r="ASK275" s="4"/>
      <c r="ASL275" s="4"/>
      <c r="ASM275" s="4"/>
      <c r="ASN275" s="4"/>
      <c r="ASO275" s="4"/>
      <c r="ASP275" s="4"/>
      <c r="ASQ275" s="4"/>
      <c r="ASR275" s="4"/>
      <c r="ASS275" s="4"/>
      <c r="AST275" s="4"/>
      <c r="ASU275" s="4"/>
      <c r="ASV275" s="4"/>
      <c r="ASW275" s="4"/>
      <c r="ASX275" s="4"/>
      <c r="ASY275" s="4"/>
      <c r="ASZ275" s="4"/>
      <c r="ATA275" s="4"/>
      <c r="ATB275" s="4"/>
      <c r="ATC275" s="4"/>
      <c r="ATD275" s="4"/>
      <c r="ATE275" s="4"/>
      <c r="ATF275" s="4"/>
      <c r="ATG275" s="4"/>
      <c r="ATH275" s="4"/>
      <c r="ATI275" s="4"/>
      <c r="ATJ275" s="4"/>
      <c r="ATK275" s="4"/>
      <c r="ATL275" s="4"/>
      <c r="ATM275" s="4"/>
      <c r="ATN275" s="4"/>
      <c r="ATO275" s="4"/>
      <c r="ATP275" s="4"/>
      <c r="ATQ275" s="4"/>
      <c r="ATR275" s="4"/>
      <c r="ATS275" s="4"/>
      <c r="ATT275" s="4"/>
      <c r="ATU275" s="4"/>
      <c r="ATV275" s="4"/>
      <c r="ATW275" s="4"/>
      <c r="ATX275" s="4"/>
      <c r="ATY275" s="4"/>
      <c r="ATZ275" s="4"/>
      <c r="AUA275" s="4"/>
      <c r="AUB275" s="4"/>
      <c r="AUC275" s="4"/>
      <c r="AUD275" s="4"/>
      <c r="AUE275" s="4"/>
      <c r="AUF275" s="4"/>
      <c r="AUG275" s="4"/>
      <c r="AUH275" s="4"/>
      <c r="AUI275" s="4"/>
      <c r="AUJ275" s="4"/>
      <c r="AUK275" s="4"/>
      <c r="AUL275" s="4"/>
      <c r="AUM275" s="4"/>
      <c r="AUN275" s="4"/>
      <c r="AUO275" s="4"/>
      <c r="AUP275" s="4"/>
      <c r="AUQ275" s="4"/>
      <c r="AUR275" s="4"/>
      <c r="AUS275" s="4"/>
      <c r="AUT275" s="4"/>
      <c r="AUU275" s="4"/>
      <c r="AUV275" s="4"/>
      <c r="AUW275" s="4"/>
      <c r="AUX275" s="4"/>
      <c r="AUY275" s="4"/>
      <c r="AUZ275" s="4"/>
      <c r="AVA275" s="4"/>
      <c r="AVB275" s="4"/>
      <c r="AVC275" s="4"/>
      <c r="AVD275" s="4"/>
      <c r="AVE275" s="4"/>
      <c r="AVF275" s="4"/>
      <c r="AVG275" s="4"/>
      <c r="AVH275" s="4"/>
      <c r="AVI275" s="4"/>
      <c r="AVJ275" s="4"/>
      <c r="AVK275" s="4"/>
      <c r="AVL275" s="4"/>
      <c r="AVM275" s="4"/>
      <c r="AVN275" s="4"/>
      <c r="AVO275" s="4"/>
      <c r="AVP275" s="4"/>
      <c r="AVQ275" s="4"/>
      <c r="AVR275" s="4"/>
      <c r="AVS275" s="4"/>
      <c r="AVT275" s="4"/>
      <c r="AVU275" s="4"/>
      <c r="AVV275" s="4"/>
      <c r="AVW275" s="4"/>
      <c r="AVX275" s="4"/>
      <c r="AVY275" s="4"/>
      <c r="AVZ275" s="4"/>
      <c r="AWA275" s="4"/>
      <c r="AWB275" s="4"/>
      <c r="AWC275" s="4"/>
      <c r="AWD275" s="4"/>
      <c r="AWE275" s="4"/>
      <c r="AWF275" s="4"/>
      <c r="AWG275" s="4"/>
      <c r="AWH275" s="4"/>
      <c r="AWI275" s="4"/>
      <c r="AWJ275" s="4"/>
      <c r="AWK275" s="4"/>
      <c r="AWL275" s="4"/>
      <c r="AWM275" s="4"/>
      <c r="AWN275" s="4"/>
      <c r="AWO275" s="4"/>
      <c r="AWP275" s="4"/>
      <c r="AWQ275" s="4"/>
      <c r="AWR275" s="4"/>
      <c r="AWS275" s="4"/>
      <c r="AWT275" s="4"/>
      <c r="AWU275" s="4"/>
      <c r="AWV275" s="4"/>
      <c r="AWW275" s="4"/>
      <c r="AWX275" s="4"/>
      <c r="AWY275" s="4"/>
      <c r="AWZ275" s="4"/>
      <c r="AXA275" s="4"/>
      <c r="AXB275" s="4"/>
      <c r="AXC275" s="4"/>
      <c r="AXD275" s="4"/>
      <c r="AXE275" s="4"/>
      <c r="AXF275" s="4"/>
      <c r="AXG275" s="4"/>
      <c r="AXH275" s="4"/>
      <c r="AXI275" s="4"/>
      <c r="AXJ275" s="4"/>
      <c r="AXK275" s="4"/>
      <c r="AXL275" s="4"/>
      <c r="AXM275" s="4"/>
      <c r="AXN275" s="4"/>
      <c r="AXO275" s="4"/>
      <c r="AXP275" s="4"/>
      <c r="AXQ275" s="4"/>
      <c r="AXR275" s="4"/>
      <c r="AXS275" s="4"/>
      <c r="AXT275" s="4"/>
      <c r="AXU275" s="4"/>
      <c r="AXV275" s="4"/>
      <c r="AXW275" s="4"/>
      <c r="AXX275" s="4"/>
      <c r="AXY275" s="4"/>
      <c r="AXZ275" s="4"/>
      <c r="AYA275" s="4"/>
      <c r="AYB275" s="4"/>
      <c r="AYC275" s="4"/>
      <c r="AYD275" s="4"/>
      <c r="AYE275" s="4"/>
      <c r="AYF275" s="4"/>
      <c r="AYG275" s="4"/>
      <c r="AYH275" s="4"/>
      <c r="AYI275" s="4"/>
      <c r="AYJ275" s="4"/>
      <c r="AYK275" s="4"/>
      <c r="AYL275" s="4"/>
      <c r="AYM275" s="4"/>
      <c r="AYN275" s="4"/>
      <c r="AYO275" s="4"/>
      <c r="AYP275" s="4"/>
      <c r="AYQ275" s="4"/>
      <c r="AYR275" s="4"/>
      <c r="AYS275" s="4"/>
      <c r="AYT275" s="4"/>
      <c r="AYU275" s="4"/>
      <c r="AYV275" s="4"/>
      <c r="AYW275" s="4"/>
      <c r="AYX275" s="4"/>
      <c r="AYY275" s="4"/>
      <c r="AYZ275" s="4"/>
      <c r="AZA275" s="4"/>
      <c r="AZB275" s="4"/>
      <c r="AZC275" s="4"/>
      <c r="AZD275" s="4"/>
      <c r="AZE275" s="4"/>
      <c r="AZF275" s="4"/>
      <c r="AZG275" s="4"/>
      <c r="AZH275" s="4"/>
      <c r="AZI275" s="4"/>
      <c r="AZJ275" s="4"/>
      <c r="AZK275" s="4"/>
      <c r="AZL275" s="4"/>
      <c r="AZM275" s="4"/>
      <c r="AZN275" s="4"/>
      <c r="AZO275" s="4"/>
      <c r="AZP275" s="4"/>
      <c r="AZQ275" s="4"/>
      <c r="AZR275" s="4"/>
      <c r="AZS275" s="4"/>
      <c r="AZT275" s="4"/>
      <c r="AZU275" s="4"/>
      <c r="AZV275" s="4"/>
      <c r="AZW275" s="4"/>
      <c r="AZX275" s="4"/>
      <c r="AZY275" s="4"/>
      <c r="AZZ275" s="4"/>
      <c r="BAA275" s="4"/>
      <c r="BAB275" s="4"/>
      <c r="BAC275" s="4"/>
      <c r="BAD275" s="4"/>
      <c r="BAE275" s="4"/>
      <c r="BAF275" s="4"/>
      <c r="BAG275" s="4"/>
      <c r="BAH275" s="4"/>
      <c r="BAI275" s="4"/>
      <c r="BAJ275" s="4"/>
      <c r="BAK275" s="4"/>
      <c r="BAL275" s="4"/>
      <c r="BAM275" s="4"/>
      <c r="BAN275" s="4"/>
      <c r="BAO275" s="4"/>
      <c r="BAP275" s="4"/>
      <c r="BAQ275" s="4"/>
      <c r="BAR275" s="4"/>
      <c r="BAS275" s="4"/>
      <c r="BAT275" s="4"/>
      <c r="BAU275" s="4"/>
      <c r="BAV275" s="4"/>
      <c r="BAW275" s="4"/>
      <c r="BAX275" s="4"/>
      <c r="BAY275" s="4"/>
      <c r="BAZ275" s="4"/>
      <c r="BBA275" s="4"/>
      <c r="BBB275" s="4"/>
      <c r="BBC275" s="4"/>
      <c r="BBD275" s="4"/>
      <c r="BBE275" s="4"/>
      <c r="BBF275" s="4"/>
      <c r="BBG275" s="4"/>
      <c r="BBH275" s="4"/>
      <c r="BBI275" s="4"/>
      <c r="BBJ275" s="4"/>
      <c r="BBK275" s="4"/>
      <c r="BBL275" s="4"/>
      <c r="BBM275" s="4"/>
      <c r="BBN275" s="4"/>
      <c r="BBO275" s="4"/>
      <c r="BBP275" s="4"/>
      <c r="BBQ275" s="4"/>
      <c r="BBR275" s="4"/>
      <c r="BBS275" s="4"/>
      <c r="BBT275" s="4"/>
      <c r="BBU275" s="4"/>
      <c r="BBV275" s="4"/>
      <c r="BBW275" s="4"/>
      <c r="BBX275" s="4"/>
      <c r="BBY275" s="4"/>
      <c r="BBZ275" s="4"/>
      <c r="BCA275" s="4"/>
      <c r="BCB275" s="4"/>
      <c r="BCC275" s="4"/>
      <c r="BCD275" s="4"/>
      <c r="BCE275" s="4"/>
      <c r="BCF275" s="4"/>
      <c r="BCG275" s="4"/>
      <c r="BCH275" s="4"/>
      <c r="BCI275" s="4"/>
      <c r="BCJ275" s="4"/>
      <c r="BCK275" s="4"/>
      <c r="BCL275" s="4"/>
      <c r="BCM275" s="4"/>
      <c r="BCN275" s="4"/>
      <c r="BCO275" s="4"/>
      <c r="BCP275" s="4"/>
      <c r="BCQ275" s="4"/>
      <c r="BCR275" s="4"/>
      <c r="BCS275" s="4"/>
      <c r="BCT275" s="4"/>
      <c r="BCU275" s="4"/>
      <c r="BCV275" s="4"/>
      <c r="BCW275" s="4"/>
      <c r="BCX275" s="4"/>
      <c r="BCY275" s="4"/>
      <c r="BCZ275" s="4"/>
      <c r="BDA275" s="4"/>
      <c r="BDB275" s="4"/>
      <c r="BDC275" s="4"/>
      <c r="BDD275" s="4"/>
      <c r="BDE275" s="4"/>
      <c r="BDF275" s="4"/>
      <c r="BDG275" s="4"/>
      <c r="BDH275" s="4"/>
      <c r="BDI275" s="4"/>
      <c r="BDJ275" s="4"/>
      <c r="BDK275" s="4"/>
      <c r="BDL275" s="4"/>
      <c r="BDM275" s="4"/>
      <c r="BDN275" s="4"/>
      <c r="BDO275" s="4"/>
      <c r="BDP275" s="4"/>
      <c r="BDQ275" s="4"/>
      <c r="BDR275" s="4"/>
      <c r="BDS275" s="4"/>
      <c r="BDT275" s="4"/>
      <c r="BDU275" s="4"/>
      <c r="BDV275" s="4"/>
      <c r="BDW275" s="4"/>
      <c r="BDX275" s="4"/>
      <c r="BDY275" s="4"/>
      <c r="BDZ275" s="4"/>
      <c r="BEA275" s="4"/>
      <c r="BEB275" s="4"/>
      <c r="BEC275" s="4"/>
      <c r="BED275" s="4"/>
      <c r="BEE275" s="4"/>
      <c r="BEF275" s="4"/>
      <c r="BEG275" s="4"/>
      <c r="BEH275" s="4"/>
      <c r="BEI275" s="4"/>
      <c r="BEJ275" s="4"/>
      <c r="BEK275" s="4"/>
      <c r="BEL275" s="4"/>
      <c r="BEM275" s="4"/>
      <c r="BEN275" s="4"/>
      <c r="BEO275" s="4"/>
      <c r="BEP275" s="4"/>
      <c r="BEQ275" s="4"/>
      <c r="BER275" s="4"/>
      <c r="BES275" s="4"/>
      <c r="BET275" s="4"/>
      <c r="BEU275" s="4"/>
      <c r="BEV275" s="4"/>
      <c r="BEW275" s="4"/>
      <c r="BEX275" s="4"/>
      <c r="BEY275" s="4"/>
      <c r="BEZ275" s="4"/>
      <c r="BFA275" s="4"/>
      <c r="BFB275" s="4"/>
      <c r="BFC275" s="4"/>
      <c r="BFD275" s="4"/>
      <c r="BFE275" s="4"/>
      <c r="BFF275" s="4"/>
      <c r="BFG275" s="4"/>
      <c r="BFH275" s="4"/>
      <c r="BFI275" s="4"/>
      <c r="BFJ275" s="4"/>
      <c r="BFK275" s="4"/>
      <c r="BFL275" s="4"/>
      <c r="BFM275" s="4"/>
      <c r="BFN275" s="4"/>
      <c r="BFO275" s="4"/>
      <c r="BFP275" s="4"/>
      <c r="BFQ275" s="4"/>
      <c r="BFR275" s="4"/>
      <c r="BFS275" s="4"/>
      <c r="BFT275" s="4"/>
      <c r="BFU275" s="4"/>
      <c r="BFV275" s="4"/>
      <c r="BFW275" s="4"/>
      <c r="BFX275" s="4"/>
      <c r="BFY275" s="4"/>
      <c r="BFZ275" s="4"/>
      <c r="BGA275" s="4"/>
      <c r="BGB275" s="4"/>
      <c r="BGC275" s="4"/>
      <c r="BGD275" s="4"/>
      <c r="BGE275" s="4"/>
      <c r="BGF275" s="4"/>
      <c r="BGG275" s="4"/>
      <c r="BGH275" s="4"/>
      <c r="BGI275" s="4"/>
      <c r="BGJ275" s="4"/>
      <c r="BGK275" s="4"/>
      <c r="BGL275" s="4"/>
      <c r="BGM275" s="4"/>
      <c r="BGN275" s="4"/>
      <c r="BGO275" s="4"/>
      <c r="BGP275" s="4"/>
      <c r="BGQ275" s="4"/>
      <c r="BGR275" s="4"/>
      <c r="BGS275" s="4"/>
      <c r="BGT275" s="4"/>
      <c r="BGU275" s="4"/>
      <c r="BGV275" s="4"/>
      <c r="BGW275" s="4"/>
      <c r="BGX275" s="4"/>
      <c r="BGY275" s="4"/>
      <c r="BGZ275" s="4"/>
      <c r="BHA275" s="4"/>
      <c r="BHB275" s="4"/>
      <c r="BHC275" s="4"/>
      <c r="BHD275" s="4"/>
      <c r="BHE275" s="4"/>
      <c r="BHF275" s="4"/>
      <c r="BHG275" s="4"/>
      <c r="BHH275" s="4"/>
      <c r="BHI275" s="4"/>
      <c r="BHJ275" s="4"/>
      <c r="BHK275" s="4"/>
      <c r="BHL275" s="4"/>
      <c r="BHM275" s="4"/>
      <c r="BHN275" s="4"/>
      <c r="BHO275" s="4"/>
      <c r="BHP275" s="4"/>
      <c r="BHQ275" s="4"/>
      <c r="BHR275" s="4"/>
      <c r="BHS275" s="4"/>
      <c r="BHT275" s="4"/>
      <c r="BHU275" s="4"/>
      <c r="BHV275" s="4"/>
      <c r="BHW275" s="4"/>
      <c r="BHX275" s="4"/>
      <c r="BHY275" s="4"/>
      <c r="BHZ275" s="4"/>
      <c r="BIA275" s="4"/>
      <c r="BIB275" s="4"/>
      <c r="BIC275" s="4"/>
      <c r="BID275" s="4"/>
      <c r="BIE275" s="4"/>
      <c r="BIF275" s="4"/>
      <c r="BIG275" s="4"/>
      <c r="BIH275" s="4"/>
      <c r="BII275" s="4"/>
      <c r="BIJ275" s="4"/>
      <c r="BIK275" s="4"/>
      <c r="BIL275" s="4"/>
      <c r="BIM275" s="4"/>
      <c r="BIN275" s="4"/>
      <c r="BIO275" s="4"/>
      <c r="BIP275" s="4"/>
      <c r="BIQ275" s="4"/>
      <c r="BIR275" s="4"/>
      <c r="BIS275" s="4"/>
      <c r="BIT275" s="4"/>
      <c r="BIU275" s="4"/>
      <c r="BIV275" s="4"/>
      <c r="BIW275" s="4"/>
      <c r="BIX275" s="4"/>
      <c r="BIY275" s="4"/>
      <c r="BIZ275" s="4"/>
      <c r="BJA275" s="4"/>
      <c r="BJB275" s="4"/>
      <c r="BJC275" s="4"/>
      <c r="BJD275" s="4"/>
      <c r="BJE275" s="4"/>
      <c r="BJF275" s="4"/>
      <c r="BJG275" s="4"/>
      <c r="BJH275" s="4"/>
      <c r="BJI275" s="4"/>
      <c r="BJJ275" s="4"/>
      <c r="BJK275" s="4"/>
      <c r="BJL275" s="4"/>
      <c r="BJM275" s="4"/>
      <c r="BJN275" s="4"/>
      <c r="BJO275" s="4"/>
      <c r="BJP275" s="4"/>
      <c r="BJQ275" s="4"/>
      <c r="BJR275" s="4"/>
      <c r="BJS275" s="4"/>
      <c r="BJT275" s="4"/>
      <c r="BJU275" s="4"/>
      <c r="BJV275" s="4"/>
      <c r="BJW275" s="4"/>
      <c r="BJX275" s="4"/>
      <c r="BJY275" s="4"/>
      <c r="BJZ275" s="4"/>
      <c r="BKA275" s="4"/>
      <c r="BKB275" s="4"/>
      <c r="BKC275" s="4"/>
      <c r="BKD275" s="4"/>
      <c r="BKE275" s="4"/>
      <c r="BKF275" s="4"/>
      <c r="BKG275" s="4"/>
      <c r="BKH275" s="4"/>
      <c r="BKI275" s="4"/>
      <c r="BKJ275" s="4"/>
      <c r="BKK275" s="4"/>
      <c r="BKL275" s="4"/>
      <c r="BKM275" s="4"/>
      <c r="BKN275" s="4"/>
      <c r="BKO275" s="4"/>
      <c r="BKP275" s="4"/>
      <c r="BKQ275" s="4"/>
      <c r="BKR275" s="4"/>
      <c r="BKS275" s="4"/>
      <c r="BKT275" s="4"/>
      <c r="BKU275" s="4"/>
      <c r="BKV275" s="4"/>
      <c r="BKW275" s="4"/>
      <c r="BKX275" s="4"/>
      <c r="BKY275" s="4"/>
      <c r="BKZ275" s="4"/>
      <c r="BLA275" s="4"/>
      <c r="BLB275" s="4"/>
      <c r="BLC275" s="4"/>
      <c r="BLD275" s="4"/>
      <c r="BLE275" s="4"/>
      <c r="BLF275" s="4"/>
      <c r="BLG275" s="4"/>
      <c r="BLH275" s="4"/>
      <c r="BLI275" s="4"/>
      <c r="BLJ275" s="4"/>
      <c r="BLK275" s="4"/>
      <c r="BLL275" s="4"/>
      <c r="BLM275" s="4"/>
      <c r="BLN275" s="4"/>
      <c r="BLO275" s="4"/>
      <c r="BLP275" s="4"/>
      <c r="BLQ275" s="4"/>
      <c r="BLR275" s="4"/>
      <c r="BLS275" s="4"/>
      <c r="BLT275" s="4"/>
      <c r="BLU275" s="4"/>
      <c r="BLV275" s="4"/>
      <c r="BLW275" s="4"/>
      <c r="BLX275" s="4"/>
      <c r="BLY275" s="4"/>
      <c r="BLZ275" s="4"/>
      <c r="BMA275" s="4"/>
      <c r="BMB275" s="4"/>
      <c r="BMC275" s="4"/>
      <c r="BMD275" s="4"/>
      <c r="BME275" s="4"/>
      <c r="BMF275" s="4"/>
      <c r="BMG275" s="4"/>
      <c r="BMH275" s="4"/>
      <c r="BMI275" s="4"/>
      <c r="BMJ275" s="4"/>
      <c r="BMK275" s="4"/>
      <c r="BML275" s="4"/>
      <c r="BMM275" s="4"/>
      <c r="BMN275" s="4"/>
      <c r="BMO275" s="4"/>
      <c r="BMP275" s="4"/>
      <c r="BMQ275" s="4"/>
      <c r="BMR275" s="4"/>
      <c r="BMS275" s="4"/>
      <c r="BMT275" s="4"/>
      <c r="BMU275" s="4"/>
      <c r="BMV275" s="4"/>
      <c r="BMW275" s="4"/>
      <c r="BMX275" s="4"/>
      <c r="BMY275" s="4"/>
      <c r="BMZ275" s="4"/>
      <c r="BNA275" s="4"/>
      <c r="BNB275" s="4"/>
      <c r="BNC275" s="4"/>
      <c r="BND275" s="4"/>
      <c r="BNE275" s="4"/>
      <c r="BNF275" s="4"/>
      <c r="BNG275" s="4"/>
      <c r="BNH275" s="4"/>
      <c r="BNI275" s="4"/>
      <c r="BNJ275" s="4"/>
      <c r="BNK275" s="4"/>
      <c r="BNL275" s="4"/>
      <c r="BNM275" s="4"/>
      <c r="BNN275" s="4"/>
      <c r="BNO275" s="4"/>
      <c r="BNP275" s="4"/>
      <c r="BNQ275" s="4"/>
      <c r="BNR275" s="4"/>
      <c r="BNS275" s="4"/>
      <c r="BNT275" s="4"/>
      <c r="BNU275" s="4"/>
      <c r="BNV275" s="4"/>
      <c r="BNW275" s="4"/>
      <c r="BNX275" s="4"/>
      <c r="BNY275" s="4"/>
      <c r="BNZ275" s="4"/>
      <c r="BOA275" s="4"/>
      <c r="BOB275" s="4"/>
      <c r="BOC275" s="4"/>
      <c r="BOD275" s="4"/>
      <c r="BOE275" s="4"/>
      <c r="BOF275" s="4"/>
      <c r="BOG275" s="4"/>
      <c r="BOH275" s="4"/>
      <c r="BOI275" s="4"/>
      <c r="BOJ275" s="4"/>
      <c r="BOK275" s="4"/>
      <c r="BOL275" s="4"/>
      <c r="BOM275" s="4"/>
      <c r="BON275" s="4"/>
      <c r="BOO275" s="4"/>
      <c r="BOP275" s="4"/>
      <c r="BOQ275" s="4"/>
      <c r="BOR275" s="4"/>
      <c r="BOS275" s="4"/>
      <c r="BOT275" s="4"/>
      <c r="BOU275" s="4"/>
      <c r="BOV275" s="4"/>
      <c r="BOW275" s="4"/>
      <c r="BOX275" s="4"/>
      <c r="BOY275" s="4"/>
      <c r="BOZ275" s="4"/>
      <c r="BPA275" s="4"/>
      <c r="BPB275" s="4"/>
      <c r="BPC275" s="4"/>
      <c r="BPD275" s="4"/>
      <c r="BPE275" s="4"/>
      <c r="BPF275" s="4"/>
      <c r="BPG275" s="4"/>
      <c r="BPH275" s="4"/>
      <c r="BPI275" s="4"/>
      <c r="BPJ275" s="4"/>
      <c r="BPK275" s="4"/>
      <c r="BPL275" s="4"/>
      <c r="BPM275" s="4"/>
      <c r="BPN275" s="4"/>
      <c r="BPO275" s="4"/>
      <c r="BPP275" s="4"/>
      <c r="BPQ275" s="4"/>
      <c r="BPR275" s="4"/>
      <c r="BPS275" s="4"/>
      <c r="BPT275" s="4"/>
      <c r="BPU275" s="4"/>
      <c r="BPV275" s="4"/>
      <c r="BPW275" s="4"/>
      <c r="BPX275" s="4"/>
      <c r="BPY275" s="4"/>
      <c r="BPZ275" s="4"/>
      <c r="BQA275" s="4"/>
      <c r="BQB275" s="4"/>
      <c r="BQC275" s="4"/>
      <c r="BQD275" s="4"/>
      <c r="BQE275" s="4"/>
      <c r="BQF275" s="4"/>
      <c r="BQG275" s="4"/>
      <c r="BQH275" s="4"/>
      <c r="BQI275" s="4"/>
      <c r="BQJ275" s="4"/>
      <c r="BQK275" s="4"/>
      <c r="BQL275" s="4"/>
      <c r="BQM275" s="4"/>
      <c r="BQN275" s="4"/>
      <c r="BQO275" s="4"/>
      <c r="BQP275" s="4"/>
      <c r="BQQ275" s="4"/>
      <c r="BQR275" s="4"/>
      <c r="BQS275" s="4"/>
      <c r="BQT275" s="4"/>
      <c r="BQU275" s="4"/>
      <c r="BQV275" s="4"/>
      <c r="BQW275" s="4"/>
      <c r="BQX275" s="4"/>
      <c r="BQY275" s="4"/>
      <c r="BQZ275" s="4"/>
      <c r="BRA275" s="4"/>
      <c r="BRB275" s="4"/>
      <c r="BRC275" s="4"/>
      <c r="BRD275" s="4"/>
      <c r="BRE275" s="4"/>
      <c r="BRF275" s="4"/>
      <c r="BRG275" s="4"/>
      <c r="BRH275" s="4"/>
      <c r="BRI275" s="4"/>
      <c r="BRJ275" s="4"/>
      <c r="BRK275" s="4"/>
      <c r="BRL275" s="4"/>
      <c r="BRM275" s="4"/>
      <c r="BRN275" s="4"/>
      <c r="BRO275" s="4"/>
      <c r="BRP275" s="4"/>
      <c r="BRQ275" s="4"/>
      <c r="BRR275" s="4"/>
      <c r="BRS275" s="4"/>
      <c r="BRT275" s="4"/>
      <c r="BRU275" s="4"/>
      <c r="BRV275" s="4"/>
      <c r="BRW275" s="4"/>
      <c r="BRX275" s="4"/>
      <c r="BRY275" s="4"/>
      <c r="BRZ275" s="4"/>
      <c r="BSA275" s="4"/>
      <c r="BSB275" s="4"/>
      <c r="BSC275" s="4"/>
      <c r="BSD275" s="4"/>
      <c r="BSE275" s="4"/>
      <c r="BSF275" s="4"/>
      <c r="BSG275" s="4"/>
      <c r="BSH275" s="4"/>
      <c r="BSI275" s="4"/>
      <c r="BSJ275" s="4"/>
      <c r="BSK275" s="4"/>
      <c r="BSL275" s="4"/>
      <c r="BSM275" s="4"/>
      <c r="BSN275" s="4"/>
      <c r="BSO275" s="4"/>
      <c r="BSP275" s="4"/>
      <c r="BSQ275" s="4"/>
      <c r="BSR275" s="4"/>
      <c r="BSS275" s="4"/>
      <c r="BST275" s="4"/>
      <c r="BSU275" s="4"/>
      <c r="BSV275" s="4"/>
      <c r="BSW275" s="4"/>
      <c r="BSX275" s="4"/>
      <c r="BSY275" s="4"/>
      <c r="BSZ275" s="4"/>
      <c r="BTA275" s="4"/>
      <c r="BTB275" s="4"/>
      <c r="BTC275" s="4"/>
      <c r="BTD275" s="4"/>
      <c r="BTE275" s="4"/>
      <c r="BTF275" s="4"/>
      <c r="BTG275" s="4"/>
      <c r="BTH275" s="4"/>
      <c r="BTI275" s="4"/>
      <c r="BTJ275" s="4"/>
      <c r="BTK275" s="4"/>
      <c r="BTL275" s="4"/>
      <c r="BTM275" s="4"/>
      <c r="BTN275" s="4"/>
      <c r="BTO275" s="4"/>
      <c r="BTP275" s="4"/>
      <c r="BTQ275" s="4"/>
      <c r="BTR275" s="4"/>
      <c r="BTS275" s="4"/>
      <c r="BTT275" s="4"/>
      <c r="BTU275" s="4"/>
      <c r="BTV275" s="4"/>
      <c r="BTW275" s="4"/>
      <c r="BTX275" s="4"/>
      <c r="BTY275" s="4"/>
      <c r="BTZ275" s="4"/>
      <c r="BUA275" s="4"/>
      <c r="BUB275" s="4"/>
      <c r="BUC275" s="4"/>
      <c r="BUD275" s="4"/>
      <c r="BUE275" s="4"/>
      <c r="BUF275" s="4"/>
      <c r="BUG275" s="4"/>
      <c r="BUH275" s="4"/>
      <c r="BUI275" s="4"/>
      <c r="BUJ275" s="4"/>
      <c r="BUK275" s="4"/>
      <c r="BUL275" s="4"/>
      <c r="BUM275" s="4"/>
      <c r="BUN275" s="4"/>
      <c r="BUO275" s="4"/>
      <c r="BUP275" s="4"/>
      <c r="BUQ275" s="4"/>
      <c r="BUR275" s="4"/>
      <c r="BUS275" s="4"/>
      <c r="BUT275" s="4"/>
      <c r="BUU275" s="4"/>
      <c r="BUV275" s="4"/>
      <c r="BUW275" s="4"/>
      <c r="BUX275" s="4"/>
      <c r="BUY275" s="4"/>
      <c r="BUZ275" s="4"/>
      <c r="BVA275" s="4"/>
      <c r="BVB275" s="4"/>
      <c r="BVC275" s="4"/>
      <c r="BVD275" s="4"/>
      <c r="BVE275" s="4"/>
      <c r="BVF275" s="4"/>
      <c r="BVG275" s="4"/>
      <c r="BVH275" s="4"/>
      <c r="BVI275" s="4"/>
      <c r="BVJ275" s="4"/>
      <c r="BVK275" s="4"/>
      <c r="BVL275" s="4"/>
      <c r="BVM275" s="4"/>
      <c r="BVN275" s="4"/>
      <c r="BVO275" s="4"/>
      <c r="BVP275" s="4"/>
      <c r="BVQ275" s="4"/>
      <c r="BVR275" s="4"/>
      <c r="BVS275" s="4"/>
      <c r="BVT275" s="4"/>
      <c r="BVU275" s="4"/>
      <c r="BVV275" s="4"/>
      <c r="BVW275" s="4"/>
      <c r="BVX275" s="4"/>
      <c r="BVY275" s="4"/>
      <c r="BVZ275" s="4"/>
      <c r="BWA275" s="4"/>
      <c r="BWB275" s="4"/>
      <c r="BWC275" s="4"/>
      <c r="BWD275" s="4"/>
      <c r="BWE275" s="4"/>
      <c r="BWF275" s="4"/>
      <c r="BWG275" s="4"/>
      <c r="BWH275" s="4"/>
      <c r="BWI275" s="4"/>
      <c r="BWJ275" s="4"/>
      <c r="BWK275" s="4"/>
      <c r="BWL275" s="4"/>
      <c r="BWM275" s="4"/>
      <c r="BWN275" s="4"/>
      <c r="BWO275" s="4"/>
      <c r="BWP275" s="4"/>
      <c r="BWQ275" s="4"/>
      <c r="BWR275" s="4"/>
      <c r="BWS275" s="4"/>
      <c r="BWT275" s="4"/>
      <c r="BWU275" s="4"/>
      <c r="BWV275" s="4"/>
      <c r="BWW275" s="4"/>
      <c r="BWX275" s="4"/>
      <c r="BWY275" s="4"/>
      <c r="BWZ275" s="4"/>
      <c r="BXA275" s="4"/>
      <c r="BXB275" s="4"/>
      <c r="BXC275" s="4"/>
      <c r="BXD275" s="4"/>
      <c r="BXE275" s="4"/>
      <c r="BXF275" s="4"/>
      <c r="BXG275" s="4"/>
      <c r="BXH275" s="4"/>
      <c r="BXI275" s="4"/>
      <c r="BXJ275" s="4"/>
      <c r="BXK275" s="4"/>
      <c r="BXL275" s="4"/>
      <c r="BXM275" s="4"/>
      <c r="BXN275" s="4"/>
      <c r="BXO275" s="4"/>
      <c r="BXP275" s="4"/>
      <c r="BXQ275" s="4"/>
      <c r="BXR275" s="4"/>
      <c r="BXS275" s="4"/>
      <c r="BXT275" s="4"/>
      <c r="BXU275" s="4"/>
      <c r="BXV275" s="4"/>
      <c r="BXW275" s="4"/>
      <c r="BXX275" s="4"/>
      <c r="BXY275" s="4"/>
      <c r="BXZ275" s="4"/>
      <c r="BYA275" s="4"/>
      <c r="BYB275" s="4"/>
      <c r="BYC275" s="4"/>
      <c r="BYD275" s="4"/>
      <c r="BYE275" s="4"/>
      <c r="BYF275" s="4"/>
      <c r="BYG275" s="4"/>
      <c r="BYH275" s="4"/>
      <c r="BYI275" s="4"/>
      <c r="BYJ275" s="4"/>
      <c r="BYK275" s="4"/>
      <c r="BYL275" s="4"/>
      <c r="BYM275" s="4"/>
      <c r="BYN275" s="4"/>
      <c r="BYO275" s="4"/>
      <c r="BYP275" s="4"/>
      <c r="BYQ275" s="4"/>
      <c r="BYR275" s="4"/>
      <c r="BYS275" s="4"/>
      <c r="BYT275" s="4"/>
      <c r="BYU275" s="4"/>
      <c r="BYV275" s="4"/>
      <c r="BYW275" s="4"/>
      <c r="BYX275" s="4"/>
      <c r="BYY275" s="4"/>
      <c r="BYZ275" s="4"/>
      <c r="BZA275" s="4"/>
      <c r="BZB275" s="4"/>
      <c r="BZC275" s="4"/>
      <c r="BZD275" s="4"/>
      <c r="BZE275" s="4"/>
      <c r="BZF275" s="4"/>
      <c r="BZG275" s="4"/>
      <c r="BZH275" s="4"/>
      <c r="BZI275" s="4"/>
      <c r="BZJ275" s="4"/>
      <c r="BZK275" s="4"/>
      <c r="BZL275" s="4"/>
      <c r="BZM275" s="4"/>
      <c r="BZN275" s="4"/>
      <c r="BZO275" s="4"/>
      <c r="BZP275" s="4"/>
      <c r="BZQ275" s="4"/>
      <c r="BZR275" s="4"/>
      <c r="BZS275" s="4"/>
      <c r="BZT275" s="4"/>
      <c r="BZU275" s="4"/>
      <c r="BZV275" s="4"/>
      <c r="BZW275" s="4"/>
      <c r="BZX275" s="4"/>
      <c r="BZY275" s="4"/>
      <c r="BZZ275" s="4"/>
      <c r="CAA275" s="4"/>
      <c r="CAB275" s="4"/>
      <c r="CAC275" s="4"/>
      <c r="CAD275" s="4"/>
      <c r="CAE275" s="4"/>
      <c r="CAF275" s="4"/>
      <c r="CAG275" s="4"/>
      <c r="CAH275" s="4"/>
      <c r="CAI275" s="4"/>
      <c r="CAJ275" s="4"/>
      <c r="CAK275" s="4"/>
      <c r="CAL275" s="4"/>
      <c r="CAM275" s="4"/>
      <c r="CAN275" s="4"/>
      <c r="CAO275" s="4"/>
      <c r="CAP275" s="4"/>
      <c r="CAQ275" s="4"/>
      <c r="CAR275" s="4"/>
      <c r="CAS275" s="4"/>
      <c r="CAT275" s="4"/>
      <c r="CAU275" s="4"/>
      <c r="CAV275" s="4"/>
      <c r="CAW275" s="4"/>
      <c r="CAX275" s="4"/>
      <c r="CAY275" s="4"/>
      <c r="CAZ275" s="4"/>
      <c r="CBA275" s="4"/>
      <c r="CBB275" s="4"/>
      <c r="CBC275" s="4"/>
      <c r="CBD275" s="4"/>
      <c r="CBE275" s="4"/>
      <c r="CBF275" s="4"/>
      <c r="CBG275" s="4"/>
      <c r="CBH275" s="4"/>
      <c r="CBI275" s="4"/>
      <c r="CBJ275" s="4"/>
      <c r="CBK275" s="4"/>
      <c r="CBL275" s="4"/>
      <c r="CBM275" s="4"/>
      <c r="CBN275" s="4"/>
      <c r="CBO275" s="4"/>
      <c r="CBP275" s="4"/>
      <c r="CBQ275" s="4"/>
      <c r="CBR275" s="4"/>
      <c r="CBS275" s="4"/>
      <c r="CBT275" s="4"/>
      <c r="CBU275" s="4"/>
      <c r="CBV275" s="4"/>
      <c r="CBW275" s="4"/>
      <c r="CBX275" s="4"/>
      <c r="CBY275" s="4"/>
      <c r="CBZ275" s="4"/>
      <c r="CCA275" s="4"/>
      <c r="CCB275" s="4"/>
      <c r="CCC275" s="4"/>
      <c r="CCD275" s="4"/>
      <c r="CCE275" s="4"/>
      <c r="CCF275" s="4"/>
      <c r="CCG275" s="4"/>
      <c r="CCH275" s="4"/>
      <c r="CCI275" s="4"/>
      <c r="CCJ275" s="4"/>
      <c r="CCK275" s="4"/>
      <c r="CCL275" s="4"/>
      <c r="CCM275" s="4"/>
      <c r="CCN275" s="4"/>
      <c r="CCO275" s="4"/>
      <c r="CCP275" s="4"/>
      <c r="CCQ275" s="4"/>
      <c r="CCR275" s="4"/>
      <c r="CCS275" s="4"/>
      <c r="CCT275" s="4"/>
      <c r="CCU275" s="4"/>
      <c r="CCV275" s="4"/>
      <c r="CCW275" s="4"/>
      <c r="CCX275" s="4"/>
      <c r="CCY275" s="4"/>
      <c r="CCZ275" s="4"/>
      <c r="CDA275" s="4"/>
      <c r="CDB275" s="4"/>
      <c r="CDC275" s="4"/>
      <c r="CDD275" s="4"/>
      <c r="CDE275" s="4"/>
      <c r="CDF275" s="4"/>
      <c r="CDG275" s="4"/>
      <c r="CDH275" s="4"/>
      <c r="CDI275" s="4"/>
      <c r="CDJ275" s="4"/>
      <c r="CDK275" s="4"/>
      <c r="CDL275" s="4"/>
      <c r="CDM275" s="4"/>
      <c r="CDN275" s="4"/>
      <c r="CDO275" s="4"/>
      <c r="CDP275" s="4"/>
      <c r="CDQ275" s="4"/>
      <c r="CDR275" s="4"/>
      <c r="CDS275" s="4"/>
      <c r="CDT275" s="4"/>
      <c r="CDU275" s="4"/>
      <c r="CDV275" s="4"/>
      <c r="CDW275" s="4"/>
      <c r="CDX275" s="4"/>
      <c r="CDY275" s="4"/>
      <c r="CDZ275" s="4"/>
      <c r="CEA275" s="4"/>
      <c r="CEB275" s="4"/>
      <c r="CEC275" s="4"/>
      <c r="CED275" s="4"/>
      <c r="CEE275" s="4"/>
      <c r="CEF275" s="4"/>
      <c r="CEG275" s="4"/>
      <c r="CEH275" s="4"/>
      <c r="CEI275" s="4"/>
      <c r="CEJ275" s="4"/>
      <c r="CEK275" s="4"/>
      <c r="CEL275" s="4"/>
      <c r="CEM275" s="4"/>
      <c r="CEN275" s="4"/>
      <c r="CEO275" s="4"/>
      <c r="CEP275" s="4"/>
      <c r="CEQ275" s="4"/>
      <c r="CER275" s="4"/>
      <c r="CES275" s="4"/>
      <c r="CET275" s="4"/>
      <c r="CEU275" s="4"/>
      <c r="CEV275" s="4"/>
      <c r="CEW275" s="4"/>
      <c r="CEX275" s="4"/>
      <c r="CEY275" s="4"/>
      <c r="CEZ275" s="4"/>
      <c r="CFA275" s="4"/>
      <c r="CFB275" s="4"/>
      <c r="CFC275" s="4"/>
      <c r="CFD275" s="4"/>
      <c r="CFE275" s="4"/>
      <c r="CFF275" s="4"/>
      <c r="CFG275" s="4"/>
      <c r="CFH275" s="4"/>
      <c r="CFI275" s="4"/>
      <c r="CFJ275" s="4"/>
      <c r="CFK275" s="4"/>
      <c r="CFL275" s="4"/>
      <c r="CFM275" s="4"/>
      <c r="CFN275" s="4"/>
      <c r="CFO275" s="4"/>
      <c r="CFP275" s="4"/>
      <c r="CFQ275" s="4"/>
      <c r="CFR275" s="4"/>
      <c r="CFS275" s="4"/>
      <c r="CFT275" s="4"/>
      <c r="CFU275" s="4"/>
      <c r="CFV275" s="4"/>
      <c r="CFW275" s="4"/>
      <c r="CFX275" s="4"/>
      <c r="CFY275" s="4"/>
      <c r="CFZ275" s="4"/>
      <c r="CGA275" s="4"/>
      <c r="CGB275" s="4"/>
      <c r="CGC275" s="4"/>
      <c r="CGD275" s="4"/>
      <c r="CGE275" s="4"/>
      <c r="CGF275" s="4"/>
      <c r="CGG275" s="4"/>
      <c r="CGH275" s="4"/>
      <c r="CGI275" s="4"/>
      <c r="CGJ275" s="4"/>
      <c r="CGK275" s="4"/>
      <c r="CGL275" s="4"/>
      <c r="CGM275" s="4"/>
      <c r="CGN275" s="4"/>
      <c r="CGO275" s="4"/>
      <c r="CGP275" s="4"/>
      <c r="CGQ275" s="4"/>
      <c r="CGR275" s="4"/>
      <c r="CGS275" s="4"/>
      <c r="CGT275" s="4"/>
      <c r="CGU275" s="4"/>
      <c r="CGV275" s="4"/>
      <c r="CGW275" s="4"/>
      <c r="CGX275" s="4"/>
      <c r="CGY275" s="4"/>
      <c r="CGZ275" s="4"/>
      <c r="CHA275" s="4"/>
      <c r="CHB275" s="4"/>
      <c r="CHC275" s="4"/>
      <c r="CHD275" s="4"/>
      <c r="CHE275" s="4"/>
      <c r="CHF275" s="4"/>
      <c r="CHG275" s="4"/>
      <c r="CHH275" s="4"/>
      <c r="CHI275" s="4"/>
      <c r="CHJ275" s="4"/>
      <c r="CHK275" s="4"/>
      <c r="CHL275" s="4"/>
      <c r="CHM275" s="4"/>
      <c r="CHN275" s="4"/>
      <c r="CHO275" s="4"/>
      <c r="CHP275" s="4"/>
      <c r="CHQ275" s="4"/>
      <c r="CHR275" s="4"/>
      <c r="CHS275" s="4"/>
      <c r="CHT275" s="4"/>
      <c r="CHU275" s="4"/>
      <c r="CHV275" s="4"/>
      <c r="CHW275" s="4"/>
      <c r="CHX275" s="4"/>
      <c r="CHY275" s="4"/>
      <c r="CHZ275" s="4"/>
      <c r="CIA275" s="4"/>
      <c r="CIB275" s="4"/>
      <c r="CIC275" s="4"/>
      <c r="CID275" s="4"/>
      <c r="CIE275" s="4"/>
      <c r="CIF275" s="4"/>
      <c r="CIG275" s="4"/>
      <c r="CIH275" s="4"/>
      <c r="CII275" s="4"/>
      <c r="CIJ275" s="4"/>
      <c r="CIK275" s="4"/>
      <c r="CIL275" s="4"/>
      <c r="CIM275" s="4"/>
      <c r="CIN275" s="4"/>
      <c r="CIO275" s="4"/>
      <c r="CIP275" s="4"/>
      <c r="CIQ275" s="4"/>
      <c r="CIR275" s="4"/>
      <c r="CIS275" s="4"/>
      <c r="CIT275" s="4"/>
      <c r="CIU275" s="4"/>
      <c r="CIV275" s="4"/>
      <c r="CIW275" s="4"/>
      <c r="CIX275" s="4"/>
      <c r="CIY275" s="4"/>
      <c r="CIZ275" s="4"/>
      <c r="CJA275" s="4"/>
      <c r="CJB275" s="4"/>
      <c r="CJC275" s="4"/>
      <c r="CJD275" s="4"/>
      <c r="CJE275" s="4"/>
      <c r="CJF275" s="4"/>
      <c r="CJG275" s="4"/>
      <c r="CJH275" s="4"/>
      <c r="CJI275" s="4"/>
      <c r="CJJ275" s="4"/>
      <c r="CJK275" s="4"/>
      <c r="CJL275" s="4"/>
      <c r="CJM275" s="4"/>
      <c r="CJN275" s="4"/>
      <c r="CJO275" s="4"/>
      <c r="CJP275" s="4"/>
      <c r="CJQ275" s="4"/>
      <c r="CJR275" s="4"/>
      <c r="CJS275" s="4"/>
      <c r="CJT275" s="4"/>
      <c r="CJU275" s="4"/>
      <c r="CJV275" s="4"/>
      <c r="CJW275" s="4"/>
      <c r="CJX275" s="4"/>
      <c r="CJY275" s="4"/>
      <c r="CJZ275" s="4"/>
      <c r="CKA275" s="4"/>
      <c r="CKB275" s="4"/>
      <c r="CKC275" s="4"/>
      <c r="CKD275" s="4"/>
      <c r="CKE275" s="4"/>
      <c r="CKF275" s="4"/>
      <c r="CKG275" s="4"/>
      <c r="CKH275" s="4"/>
      <c r="CKI275" s="4"/>
      <c r="CKJ275" s="4"/>
      <c r="CKK275" s="4"/>
      <c r="CKL275" s="4"/>
      <c r="CKM275" s="4"/>
      <c r="CKN275" s="4"/>
      <c r="CKO275" s="4"/>
      <c r="CKP275" s="4"/>
      <c r="CKQ275" s="4"/>
      <c r="CKR275" s="4"/>
      <c r="CKS275" s="4"/>
      <c r="CKT275" s="4"/>
      <c r="CKU275" s="4"/>
      <c r="CKV275" s="4"/>
      <c r="CKW275" s="4"/>
      <c r="CKX275" s="4"/>
      <c r="CKY275" s="4"/>
      <c r="CKZ275" s="4"/>
      <c r="CLA275" s="4"/>
      <c r="CLB275" s="4"/>
      <c r="CLC275" s="4"/>
      <c r="CLD275" s="4"/>
      <c r="CLE275" s="4"/>
      <c r="CLF275" s="4"/>
      <c r="CLG275" s="4"/>
      <c r="CLH275" s="4"/>
      <c r="CLI275" s="4"/>
      <c r="CLJ275" s="4"/>
      <c r="CLK275" s="4"/>
      <c r="CLL275" s="4"/>
      <c r="CLM275" s="4"/>
      <c r="CLN275" s="4"/>
      <c r="CLO275" s="4"/>
      <c r="CLP275" s="4"/>
      <c r="CLQ275" s="4"/>
      <c r="CLR275" s="4"/>
      <c r="CLS275" s="4"/>
      <c r="CLT275" s="4"/>
      <c r="CLU275" s="4"/>
      <c r="CLV275" s="4"/>
      <c r="CLW275" s="4"/>
      <c r="CLX275" s="4"/>
      <c r="CLY275" s="4"/>
      <c r="CLZ275" s="4"/>
      <c r="CMA275" s="4"/>
      <c r="CMB275" s="4"/>
      <c r="CMC275" s="4"/>
      <c r="CMD275" s="4"/>
      <c r="CME275" s="4"/>
      <c r="CMF275" s="4"/>
      <c r="CMG275" s="4"/>
      <c r="CMH275" s="4"/>
      <c r="CMI275" s="4"/>
      <c r="CMJ275" s="4"/>
      <c r="CMK275" s="4"/>
      <c r="CML275" s="4"/>
      <c r="CMM275" s="4"/>
      <c r="CMN275" s="4"/>
      <c r="CMO275" s="4"/>
      <c r="CMP275" s="4"/>
      <c r="CMQ275" s="4"/>
      <c r="CMR275" s="4"/>
      <c r="CMS275" s="4"/>
      <c r="CMT275" s="4"/>
      <c r="CMU275" s="4"/>
      <c r="CMV275" s="4"/>
      <c r="CMW275" s="4"/>
      <c r="CMX275" s="4"/>
      <c r="CMY275" s="4"/>
      <c r="CMZ275" s="4"/>
      <c r="CNA275" s="4"/>
      <c r="CNB275" s="4"/>
      <c r="CNC275" s="4"/>
      <c r="CND275" s="4"/>
      <c r="CNE275" s="4"/>
      <c r="CNF275" s="4"/>
      <c r="CNG275" s="4"/>
      <c r="CNH275" s="4"/>
      <c r="CNI275" s="4"/>
      <c r="CNJ275" s="4"/>
      <c r="CNK275" s="4"/>
      <c r="CNL275" s="4"/>
      <c r="CNM275" s="4"/>
      <c r="CNN275" s="4"/>
      <c r="CNO275" s="4"/>
      <c r="CNP275" s="4"/>
      <c r="CNQ275" s="4"/>
      <c r="CNR275" s="4"/>
      <c r="CNS275" s="4"/>
      <c r="CNT275" s="4"/>
      <c r="CNU275" s="4"/>
      <c r="CNV275" s="4"/>
      <c r="CNW275" s="4"/>
      <c r="CNX275" s="4"/>
      <c r="CNY275" s="4"/>
      <c r="CNZ275" s="4"/>
      <c r="COA275" s="4"/>
      <c r="COB275" s="4"/>
      <c r="COC275" s="4"/>
      <c r="COD275" s="4"/>
      <c r="COE275" s="4"/>
      <c r="COF275" s="4"/>
      <c r="COG275" s="4"/>
      <c r="COH275" s="4"/>
      <c r="COI275" s="4"/>
      <c r="COJ275" s="4"/>
      <c r="COK275" s="4"/>
      <c r="COL275" s="4"/>
      <c r="COM275" s="4"/>
      <c r="CON275" s="4"/>
      <c r="COO275" s="4"/>
      <c r="COP275" s="4"/>
      <c r="COQ275" s="4"/>
      <c r="COR275" s="4"/>
      <c r="COS275" s="4"/>
      <c r="COT275" s="4"/>
      <c r="COU275" s="4"/>
      <c r="COV275" s="4"/>
      <c r="COW275" s="4"/>
      <c r="COX275" s="4"/>
      <c r="COY275" s="4"/>
      <c r="COZ275" s="4"/>
      <c r="CPA275" s="4"/>
      <c r="CPB275" s="4"/>
      <c r="CPC275" s="4"/>
      <c r="CPD275" s="4"/>
      <c r="CPE275" s="4"/>
      <c r="CPF275" s="4"/>
      <c r="CPG275" s="4"/>
      <c r="CPH275" s="4"/>
      <c r="CPI275" s="4"/>
      <c r="CPJ275" s="4"/>
      <c r="CPK275" s="4"/>
      <c r="CPL275" s="4"/>
      <c r="CPM275" s="4"/>
      <c r="CPN275" s="4"/>
      <c r="CPO275" s="4"/>
      <c r="CPP275" s="4"/>
      <c r="CPQ275" s="4"/>
      <c r="CPR275" s="4"/>
      <c r="CPS275" s="4"/>
      <c r="CPT275" s="4"/>
      <c r="CPU275" s="4"/>
      <c r="CPV275" s="4"/>
      <c r="CPW275" s="4"/>
      <c r="CPX275" s="4"/>
      <c r="CPY275" s="4"/>
      <c r="CPZ275" s="4"/>
      <c r="CQA275" s="4"/>
      <c r="CQB275" s="4"/>
      <c r="CQC275" s="4"/>
      <c r="CQD275" s="4"/>
      <c r="CQE275" s="4"/>
      <c r="CQF275" s="4"/>
      <c r="CQG275" s="4"/>
      <c r="CQH275" s="4"/>
      <c r="CQI275" s="4"/>
      <c r="CQJ275" s="4"/>
      <c r="CQK275" s="4"/>
      <c r="CQL275" s="4"/>
      <c r="CQM275" s="4"/>
      <c r="CQN275" s="4"/>
      <c r="CQO275" s="4"/>
      <c r="CQP275" s="4"/>
      <c r="CQQ275" s="4"/>
      <c r="CQR275" s="4"/>
      <c r="CQS275" s="4"/>
      <c r="CQT275" s="4"/>
      <c r="CQU275" s="4"/>
      <c r="CQV275" s="4"/>
      <c r="CQW275" s="4"/>
      <c r="CQX275" s="4"/>
      <c r="CQY275" s="4"/>
      <c r="CQZ275" s="4"/>
      <c r="CRA275" s="4"/>
      <c r="CRB275" s="4"/>
      <c r="CRC275" s="4"/>
      <c r="CRD275" s="4"/>
      <c r="CRE275" s="4"/>
      <c r="CRF275" s="4"/>
      <c r="CRG275" s="4"/>
      <c r="CRH275" s="4"/>
      <c r="CRI275" s="4"/>
      <c r="CRJ275" s="4"/>
      <c r="CRK275" s="4"/>
      <c r="CRL275" s="4"/>
      <c r="CRM275" s="4"/>
      <c r="CRN275" s="4"/>
      <c r="CRO275" s="4"/>
      <c r="CRP275" s="4"/>
      <c r="CRQ275" s="4"/>
      <c r="CRR275" s="4"/>
      <c r="CRS275" s="4"/>
      <c r="CRT275" s="4"/>
      <c r="CRU275" s="4"/>
      <c r="CRV275" s="4"/>
      <c r="CRW275" s="4"/>
      <c r="CRX275" s="4"/>
      <c r="CRY275" s="4"/>
      <c r="CRZ275" s="4"/>
      <c r="CSA275" s="4"/>
      <c r="CSB275" s="4"/>
      <c r="CSC275" s="4"/>
      <c r="CSD275" s="4"/>
      <c r="CSE275" s="4"/>
      <c r="CSF275" s="4"/>
      <c r="CSG275" s="4"/>
      <c r="CSH275" s="4"/>
      <c r="CSI275" s="4"/>
      <c r="CSJ275" s="4"/>
      <c r="CSK275" s="4"/>
      <c r="CSL275" s="4"/>
      <c r="CSM275" s="4"/>
      <c r="CSN275" s="4"/>
      <c r="CSO275" s="4"/>
      <c r="CSP275" s="4"/>
      <c r="CSQ275" s="4"/>
      <c r="CSR275" s="4"/>
      <c r="CSS275" s="4"/>
      <c r="CST275" s="4"/>
      <c r="CSU275" s="4"/>
      <c r="CSV275" s="4"/>
      <c r="CSW275" s="4"/>
      <c r="CSX275" s="4"/>
      <c r="CSY275" s="4"/>
      <c r="CSZ275" s="4"/>
      <c r="CTA275" s="4"/>
      <c r="CTB275" s="4"/>
      <c r="CTC275" s="4"/>
      <c r="CTD275" s="4"/>
      <c r="CTE275" s="4"/>
      <c r="CTF275" s="4"/>
      <c r="CTG275" s="4"/>
      <c r="CTH275" s="4"/>
      <c r="CTI275" s="4"/>
      <c r="CTJ275" s="4"/>
      <c r="CTK275" s="4"/>
      <c r="CTL275" s="4"/>
      <c r="CTM275" s="4"/>
      <c r="CTN275" s="4"/>
      <c r="CTO275" s="4"/>
      <c r="CTP275" s="4"/>
      <c r="CTQ275" s="4"/>
      <c r="CTR275" s="4"/>
      <c r="CTS275" s="4"/>
      <c r="CTT275" s="4"/>
      <c r="CTU275" s="4"/>
      <c r="CTV275" s="4"/>
      <c r="CTW275" s="4"/>
      <c r="CTX275" s="4"/>
      <c r="CTY275" s="4"/>
      <c r="CTZ275" s="4"/>
      <c r="CUA275" s="4"/>
      <c r="CUB275" s="4"/>
      <c r="CUC275" s="4"/>
      <c r="CUD275" s="4"/>
      <c r="CUE275" s="4"/>
      <c r="CUF275" s="4"/>
      <c r="CUG275" s="4"/>
      <c r="CUH275" s="4"/>
      <c r="CUI275" s="4"/>
      <c r="CUJ275" s="4"/>
      <c r="CUK275" s="4"/>
      <c r="CUL275" s="4"/>
      <c r="CUM275" s="4"/>
      <c r="CUN275" s="4"/>
      <c r="CUO275" s="4"/>
      <c r="CUP275" s="4"/>
      <c r="CUQ275" s="4"/>
      <c r="CUR275" s="4"/>
      <c r="CUS275" s="4"/>
      <c r="CUT275" s="4"/>
      <c r="CUU275" s="4"/>
      <c r="CUV275" s="4"/>
      <c r="CUW275" s="4"/>
      <c r="CUX275" s="4"/>
      <c r="CUY275" s="4"/>
      <c r="CUZ275" s="4"/>
      <c r="CVA275" s="4"/>
      <c r="CVB275" s="4"/>
      <c r="CVC275" s="4"/>
      <c r="CVD275" s="4"/>
      <c r="CVE275" s="4"/>
      <c r="CVF275" s="4"/>
      <c r="CVG275" s="4"/>
      <c r="CVH275" s="4"/>
      <c r="CVI275" s="4"/>
      <c r="CVJ275" s="4"/>
      <c r="CVK275" s="4"/>
      <c r="CVL275" s="4"/>
      <c r="CVM275" s="4"/>
      <c r="CVN275" s="4"/>
      <c r="CVO275" s="4"/>
      <c r="CVP275" s="4"/>
      <c r="CVQ275" s="4"/>
      <c r="CVR275" s="4"/>
      <c r="CVS275" s="4"/>
      <c r="CVT275" s="4"/>
      <c r="CVU275" s="4"/>
      <c r="CVV275" s="4"/>
      <c r="CVW275" s="4"/>
      <c r="CVX275" s="4"/>
      <c r="CVY275" s="4"/>
      <c r="CVZ275" s="4"/>
      <c r="CWA275" s="4"/>
      <c r="CWB275" s="4"/>
      <c r="CWC275" s="4"/>
      <c r="CWD275" s="4"/>
      <c r="CWE275" s="4"/>
      <c r="CWF275" s="4"/>
      <c r="CWG275" s="4"/>
      <c r="CWH275" s="4"/>
      <c r="CWI275" s="4"/>
      <c r="CWJ275" s="4"/>
      <c r="CWK275" s="4"/>
      <c r="CWL275" s="4"/>
      <c r="CWM275" s="4"/>
      <c r="CWN275" s="4"/>
      <c r="CWO275" s="4"/>
      <c r="CWP275" s="4"/>
      <c r="CWQ275" s="4"/>
      <c r="CWR275" s="4"/>
      <c r="CWS275" s="4"/>
      <c r="CWT275" s="4"/>
      <c r="CWU275" s="4"/>
      <c r="CWV275" s="4"/>
      <c r="CWW275" s="4"/>
      <c r="CWX275" s="4"/>
      <c r="CWY275" s="4"/>
      <c r="CWZ275" s="4"/>
      <c r="CXA275" s="4"/>
      <c r="CXB275" s="4"/>
      <c r="CXC275" s="4"/>
      <c r="CXD275" s="4"/>
      <c r="CXE275" s="4"/>
      <c r="CXF275" s="4"/>
      <c r="CXG275" s="4"/>
      <c r="CXH275" s="4"/>
      <c r="CXI275" s="4"/>
      <c r="CXJ275" s="4"/>
      <c r="CXK275" s="4"/>
      <c r="CXL275" s="4"/>
      <c r="CXM275" s="4"/>
      <c r="CXN275" s="4"/>
      <c r="CXO275" s="4"/>
      <c r="CXP275" s="4"/>
      <c r="CXQ275" s="4"/>
      <c r="CXR275" s="4"/>
      <c r="CXS275" s="4"/>
      <c r="CXT275" s="4"/>
      <c r="CXU275" s="4"/>
      <c r="CXV275" s="4"/>
      <c r="CXW275" s="4"/>
      <c r="CXX275" s="4"/>
      <c r="CXY275" s="4"/>
      <c r="CXZ275" s="4"/>
      <c r="CYA275" s="4"/>
      <c r="CYB275" s="4"/>
      <c r="CYC275" s="4"/>
      <c r="CYD275" s="4"/>
      <c r="CYE275" s="4"/>
      <c r="CYF275" s="4"/>
      <c r="CYG275" s="4"/>
      <c r="CYH275" s="4"/>
      <c r="CYI275" s="4"/>
      <c r="CYJ275" s="4"/>
      <c r="CYK275" s="4"/>
      <c r="CYL275" s="4"/>
      <c r="CYM275" s="4"/>
      <c r="CYN275" s="4"/>
      <c r="CYO275" s="4"/>
      <c r="CYP275" s="4"/>
      <c r="CYQ275" s="4"/>
      <c r="CYR275" s="4"/>
      <c r="CYS275" s="4"/>
      <c r="CYT275" s="4"/>
      <c r="CYU275" s="4"/>
      <c r="CYV275" s="4"/>
      <c r="CYW275" s="4"/>
      <c r="CYX275" s="4"/>
      <c r="CYY275" s="4"/>
      <c r="CYZ275" s="4"/>
      <c r="CZA275" s="4"/>
      <c r="CZB275" s="4"/>
      <c r="CZC275" s="4"/>
      <c r="CZD275" s="4"/>
      <c r="CZE275" s="4"/>
      <c r="CZF275" s="4"/>
      <c r="CZG275" s="4"/>
      <c r="CZH275" s="4"/>
      <c r="CZI275" s="4"/>
      <c r="CZJ275" s="4"/>
      <c r="CZK275" s="4"/>
      <c r="CZL275" s="4"/>
      <c r="CZM275" s="4"/>
      <c r="CZN275" s="4"/>
      <c r="CZO275" s="4"/>
      <c r="CZP275" s="4"/>
      <c r="CZQ275" s="4"/>
      <c r="CZR275" s="4"/>
      <c r="CZS275" s="4"/>
      <c r="CZT275" s="4"/>
      <c r="CZU275" s="4"/>
      <c r="CZV275" s="4"/>
      <c r="CZW275" s="4"/>
      <c r="CZX275" s="4"/>
      <c r="CZY275" s="4"/>
      <c r="CZZ275" s="4"/>
      <c r="DAA275" s="4"/>
      <c r="DAB275" s="4"/>
      <c r="DAC275" s="4"/>
      <c r="DAD275" s="4"/>
      <c r="DAE275" s="4"/>
      <c r="DAF275" s="4"/>
      <c r="DAG275" s="4"/>
      <c r="DAH275" s="4"/>
      <c r="DAI275" s="4"/>
      <c r="DAJ275" s="4"/>
      <c r="DAK275" s="4"/>
      <c r="DAL275" s="4"/>
      <c r="DAM275" s="4"/>
      <c r="DAN275" s="4"/>
      <c r="DAO275" s="4"/>
      <c r="DAP275" s="4"/>
      <c r="DAQ275" s="4"/>
      <c r="DAR275" s="4"/>
      <c r="DAS275" s="4"/>
      <c r="DAT275" s="4"/>
      <c r="DAU275" s="4"/>
      <c r="DAV275" s="4"/>
      <c r="DAW275" s="4"/>
      <c r="DAX275" s="4"/>
      <c r="DAY275" s="4"/>
      <c r="DAZ275" s="4"/>
      <c r="DBA275" s="4"/>
      <c r="DBB275" s="4"/>
      <c r="DBC275" s="4"/>
      <c r="DBD275" s="4"/>
      <c r="DBE275" s="4"/>
      <c r="DBF275" s="4"/>
      <c r="DBG275" s="4"/>
      <c r="DBH275" s="4"/>
      <c r="DBI275" s="4"/>
      <c r="DBJ275" s="4"/>
      <c r="DBK275" s="4"/>
      <c r="DBL275" s="4"/>
      <c r="DBM275" s="4"/>
      <c r="DBN275" s="4"/>
      <c r="DBO275" s="4"/>
      <c r="DBP275" s="4"/>
      <c r="DBQ275" s="4"/>
      <c r="DBR275" s="4"/>
      <c r="DBS275" s="4"/>
      <c r="DBT275" s="4"/>
      <c r="DBU275" s="4"/>
      <c r="DBV275" s="4"/>
      <c r="DBW275" s="4"/>
      <c r="DBX275" s="4"/>
      <c r="DBY275" s="4"/>
      <c r="DBZ275" s="4"/>
      <c r="DCA275" s="4"/>
      <c r="DCB275" s="4"/>
      <c r="DCC275" s="4"/>
      <c r="DCD275" s="4"/>
      <c r="DCE275" s="4"/>
      <c r="DCF275" s="4"/>
      <c r="DCG275" s="4"/>
      <c r="DCH275" s="4"/>
      <c r="DCI275" s="4"/>
      <c r="DCJ275" s="4"/>
      <c r="DCK275" s="4"/>
      <c r="DCL275" s="4"/>
      <c r="DCM275" s="4"/>
      <c r="DCN275" s="4"/>
      <c r="DCO275" s="4"/>
      <c r="DCP275" s="4"/>
      <c r="DCQ275" s="4"/>
      <c r="DCR275" s="4"/>
      <c r="DCS275" s="4"/>
      <c r="DCT275" s="4"/>
      <c r="DCU275" s="4"/>
      <c r="DCV275" s="4"/>
      <c r="DCW275" s="4"/>
      <c r="DCX275" s="4"/>
      <c r="DCY275" s="4"/>
      <c r="DCZ275" s="4"/>
      <c r="DDA275" s="4"/>
      <c r="DDB275" s="4"/>
      <c r="DDC275" s="4"/>
      <c r="DDD275" s="4"/>
      <c r="DDE275" s="4"/>
      <c r="DDF275" s="4"/>
      <c r="DDG275" s="4"/>
      <c r="DDH275" s="4"/>
      <c r="DDI275" s="4"/>
      <c r="DDJ275" s="4"/>
      <c r="DDK275" s="4"/>
      <c r="DDL275" s="4"/>
      <c r="DDM275" s="4"/>
      <c r="DDN275" s="4"/>
      <c r="DDO275" s="4"/>
      <c r="DDP275" s="4"/>
      <c r="DDQ275" s="4"/>
      <c r="DDR275" s="4"/>
      <c r="DDS275" s="4"/>
      <c r="DDT275" s="4"/>
      <c r="DDU275" s="4"/>
      <c r="DDV275" s="4"/>
      <c r="DDW275" s="4"/>
      <c r="DDX275" s="4"/>
      <c r="DDY275" s="4"/>
      <c r="DDZ275" s="4"/>
      <c r="DEA275" s="4"/>
      <c r="DEB275" s="4"/>
      <c r="DEC275" s="4"/>
      <c r="DED275" s="4"/>
      <c r="DEE275" s="4"/>
      <c r="DEF275" s="4"/>
      <c r="DEG275" s="4"/>
      <c r="DEH275" s="4"/>
      <c r="DEI275" s="4"/>
      <c r="DEJ275" s="4"/>
      <c r="DEK275" s="4"/>
      <c r="DEL275" s="4"/>
      <c r="DEM275" s="4"/>
      <c r="DEN275" s="4"/>
      <c r="DEO275" s="4"/>
      <c r="DEP275" s="4"/>
      <c r="DEQ275" s="4"/>
      <c r="DER275" s="4"/>
      <c r="DES275" s="4"/>
      <c r="DET275" s="4"/>
      <c r="DEU275" s="4"/>
      <c r="DEV275" s="4"/>
      <c r="DEW275" s="4"/>
      <c r="DEX275" s="4"/>
      <c r="DEY275" s="4"/>
      <c r="DEZ275" s="4"/>
      <c r="DFA275" s="4"/>
      <c r="DFB275" s="4"/>
      <c r="DFC275" s="4"/>
      <c r="DFD275" s="4"/>
      <c r="DFE275" s="4"/>
      <c r="DFF275" s="4"/>
      <c r="DFG275" s="4"/>
      <c r="DFH275" s="4"/>
      <c r="DFI275" s="4"/>
      <c r="DFJ275" s="4"/>
      <c r="DFK275" s="4"/>
      <c r="DFL275" s="4"/>
      <c r="DFM275" s="4"/>
      <c r="DFN275" s="4"/>
      <c r="DFO275" s="4"/>
      <c r="DFP275" s="4"/>
      <c r="DFQ275" s="4"/>
      <c r="DFR275" s="4"/>
      <c r="DFS275" s="4"/>
      <c r="DFT275" s="4"/>
      <c r="DFU275" s="4"/>
      <c r="DFV275" s="4"/>
      <c r="DFW275" s="4"/>
      <c r="DFX275" s="4"/>
      <c r="DFY275" s="4"/>
      <c r="DFZ275" s="4"/>
      <c r="DGA275" s="4"/>
      <c r="DGB275" s="4"/>
      <c r="DGC275" s="4"/>
      <c r="DGD275" s="4"/>
      <c r="DGE275" s="4"/>
      <c r="DGF275" s="4"/>
      <c r="DGG275" s="4"/>
      <c r="DGH275" s="4"/>
      <c r="DGI275" s="4"/>
      <c r="DGJ275" s="4"/>
      <c r="DGK275" s="4"/>
      <c r="DGL275" s="4"/>
      <c r="DGM275" s="4"/>
      <c r="DGN275" s="4"/>
      <c r="DGO275" s="4"/>
      <c r="DGP275" s="4"/>
      <c r="DGQ275" s="4"/>
      <c r="DGR275" s="4"/>
      <c r="DGS275" s="4"/>
      <c r="DGT275" s="4"/>
      <c r="DGU275" s="4"/>
      <c r="DGV275" s="4"/>
      <c r="DGW275" s="4"/>
      <c r="DGX275" s="4"/>
      <c r="DGY275" s="4"/>
      <c r="DGZ275" s="4"/>
      <c r="DHA275" s="4"/>
      <c r="DHB275" s="4"/>
      <c r="DHC275" s="4"/>
      <c r="DHD275" s="4"/>
      <c r="DHE275" s="4"/>
      <c r="DHF275" s="4"/>
      <c r="DHG275" s="4"/>
      <c r="DHH275" s="4"/>
      <c r="DHI275" s="4"/>
      <c r="DHJ275" s="4"/>
      <c r="DHK275" s="4"/>
      <c r="DHL275" s="4"/>
      <c r="DHM275" s="4"/>
      <c r="DHN275" s="4"/>
      <c r="DHO275" s="4"/>
      <c r="DHP275" s="4"/>
      <c r="DHQ275" s="4"/>
      <c r="DHR275" s="4"/>
      <c r="DHS275" s="4"/>
      <c r="DHT275" s="4"/>
      <c r="DHU275" s="4"/>
      <c r="DHV275" s="4"/>
      <c r="DHW275" s="4"/>
      <c r="DHX275" s="4"/>
      <c r="DHY275" s="4"/>
      <c r="DHZ275" s="4"/>
      <c r="DIA275" s="4"/>
      <c r="DIB275" s="4"/>
      <c r="DIC275" s="4"/>
      <c r="DID275" s="4"/>
      <c r="DIE275" s="4"/>
      <c r="DIF275" s="4"/>
      <c r="DIG275" s="4"/>
      <c r="DIH275" s="4"/>
      <c r="DII275" s="4"/>
      <c r="DIJ275" s="4"/>
      <c r="DIK275" s="4"/>
      <c r="DIL275" s="4"/>
      <c r="DIM275" s="4"/>
      <c r="DIN275" s="4"/>
      <c r="DIO275" s="4"/>
      <c r="DIP275" s="4"/>
      <c r="DIQ275" s="4"/>
      <c r="DIR275" s="4"/>
      <c r="DIS275" s="4"/>
      <c r="DIT275" s="4"/>
      <c r="DIU275" s="4"/>
      <c r="DIV275" s="4"/>
      <c r="DIW275" s="4"/>
      <c r="DIX275" s="4"/>
      <c r="DIY275" s="4"/>
      <c r="DIZ275" s="4"/>
      <c r="DJA275" s="4"/>
      <c r="DJB275" s="4"/>
      <c r="DJC275" s="4"/>
      <c r="DJD275" s="4"/>
      <c r="DJE275" s="4"/>
      <c r="DJF275" s="4"/>
      <c r="DJG275" s="4"/>
      <c r="DJH275" s="4"/>
      <c r="DJI275" s="4"/>
      <c r="DJJ275" s="4"/>
      <c r="DJK275" s="4"/>
      <c r="DJL275" s="4"/>
      <c r="DJM275" s="4"/>
      <c r="DJN275" s="4"/>
      <c r="DJO275" s="4"/>
      <c r="DJP275" s="4"/>
      <c r="DJQ275" s="4"/>
      <c r="DJR275" s="4"/>
      <c r="DJS275" s="4"/>
      <c r="DJT275" s="4"/>
      <c r="DJU275" s="4"/>
      <c r="DJV275" s="4"/>
      <c r="DJW275" s="4"/>
      <c r="DJX275" s="4"/>
      <c r="DJY275" s="4"/>
      <c r="DJZ275" s="4"/>
      <c r="DKA275" s="4"/>
      <c r="DKB275" s="4"/>
      <c r="DKC275" s="4"/>
      <c r="DKD275" s="4"/>
      <c r="DKE275" s="4"/>
      <c r="DKF275" s="4"/>
      <c r="DKG275" s="4"/>
      <c r="DKH275" s="4"/>
      <c r="DKI275" s="4"/>
      <c r="DKJ275" s="4"/>
      <c r="DKK275" s="4"/>
      <c r="DKL275" s="4"/>
      <c r="DKM275" s="4"/>
      <c r="DKN275" s="4"/>
      <c r="DKO275" s="4"/>
      <c r="DKP275" s="4"/>
      <c r="DKQ275" s="4"/>
      <c r="DKR275" s="4"/>
      <c r="DKS275" s="4"/>
      <c r="DKT275" s="4"/>
      <c r="DKU275" s="4"/>
      <c r="DKV275" s="4"/>
      <c r="DKW275" s="4"/>
      <c r="DKX275" s="4"/>
      <c r="DKY275" s="4"/>
      <c r="DKZ275" s="4"/>
      <c r="DLA275" s="4"/>
      <c r="DLB275" s="4"/>
      <c r="DLC275" s="4"/>
      <c r="DLD275" s="4"/>
      <c r="DLE275" s="4"/>
      <c r="DLF275" s="4"/>
      <c r="DLG275" s="4"/>
      <c r="DLH275" s="4"/>
      <c r="DLI275" s="4"/>
      <c r="DLJ275" s="4"/>
      <c r="DLK275" s="4"/>
      <c r="DLL275" s="4"/>
      <c r="DLM275" s="4"/>
      <c r="DLN275" s="4"/>
      <c r="DLO275" s="4"/>
      <c r="DLP275" s="4"/>
      <c r="DLQ275" s="4"/>
      <c r="DLR275" s="4"/>
      <c r="DLS275" s="4"/>
      <c r="DLT275" s="4"/>
      <c r="DLU275" s="4"/>
      <c r="DLV275" s="4"/>
      <c r="DLW275" s="4"/>
      <c r="DLX275" s="4"/>
      <c r="DLY275" s="4"/>
      <c r="DLZ275" s="4"/>
      <c r="DMA275" s="4"/>
      <c r="DMB275" s="4"/>
      <c r="DMC275" s="4"/>
      <c r="DMD275" s="4"/>
      <c r="DME275" s="4"/>
      <c r="DMF275" s="4"/>
      <c r="DMG275" s="4"/>
      <c r="DMH275" s="4"/>
      <c r="DMI275" s="4"/>
      <c r="DMJ275" s="4"/>
      <c r="DMK275" s="4"/>
      <c r="DML275" s="4"/>
      <c r="DMM275" s="4"/>
      <c r="DMN275" s="4"/>
      <c r="DMO275" s="4"/>
      <c r="DMP275" s="4"/>
      <c r="DMQ275" s="4"/>
      <c r="DMR275" s="4"/>
      <c r="DMS275" s="4"/>
      <c r="DMT275" s="4"/>
      <c r="DMU275" s="4"/>
      <c r="DMV275" s="4"/>
      <c r="DMW275" s="4"/>
      <c r="DMX275" s="4"/>
      <c r="DMY275" s="4"/>
      <c r="DMZ275" s="4"/>
      <c r="DNA275" s="4"/>
      <c r="DNB275" s="4"/>
      <c r="DNC275" s="4"/>
      <c r="DND275" s="4"/>
      <c r="DNE275" s="4"/>
      <c r="DNF275" s="4"/>
      <c r="DNG275" s="4"/>
      <c r="DNH275" s="4"/>
      <c r="DNI275" s="4"/>
      <c r="DNJ275" s="4"/>
      <c r="DNK275" s="4"/>
      <c r="DNL275" s="4"/>
      <c r="DNM275" s="4"/>
      <c r="DNN275" s="4"/>
      <c r="DNO275" s="4"/>
      <c r="DNP275" s="4"/>
      <c r="DNQ275" s="4"/>
      <c r="DNR275" s="4"/>
      <c r="DNS275" s="4"/>
      <c r="DNT275" s="4"/>
      <c r="DNU275" s="4"/>
      <c r="DNV275" s="4"/>
      <c r="DNW275" s="4"/>
      <c r="DNX275" s="4"/>
      <c r="DNY275" s="4"/>
      <c r="DNZ275" s="4"/>
      <c r="DOA275" s="4"/>
      <c r="DOB275" s="4"/>
      <c r="DOC275" s="4"/>
      <c r="DOD275" s="4"/>
      <c r="DOE275" s="4"/>
      <c r="DOF275" s="4"/>
      <c r="DOG275" s="4"/>
      <c r="DOH275" s="4"/>
      <c r="DOI275" s="4"/>
      <c r="DOJ275" s="4"/>
      <c r="DOK275" s="4"/>
      <c r="DOL275" s="4"/>
      <c r="DOM275" s="4"/>
      <c r="DON275" s="4"/>
      <c r="DOO275" s="4"/>
      <c r="DOP275" s="4"/>
      <c r="DOQ275" s="4"/>
      <c r="DOR275" s="4"/>
      <c r="DOS275" s="4"/>
      <c r="DOT275" s="4"/>
      <c r="DOU275" s="4"/>
      <c r="DOV275" s="4"/>
      <c r="DOW275" s="4"/>
      <c r="DOX275" s="4"/>
      <c r="DOY275" s="4"/>
      <c r="DOZ275" s="4"/>
      <c r="DPA275" s="4"/>
      <c r="DPB275" s="4"/>
      <c r="DPC275" s="4"/>
      <c r="DPD275" s="4"/>
      <c r="DPE275" s="4"/>
      <c r="DPF275" s="4"/>
      <c r="DPG275" s="4"/>
      <c r="DPH275" s="4"/>
      <c r="DPI275" s="4"/>
      <c r="DPJ275" s="4"/>
      <c r="DPK275" s="4"/>
      <c r="DPL275" s="4"/>
      <c r="DPM275" s="4"/>
      <c r="DPN275" s="4"/>
      <c r="DPO275" s="4"/>
      <c r="DPP275" s="4"/>
      <c r="DPQ275" s="4"/>
      <c r="DPR275" s="4"/>
      <c r="DPS275" s="4"/>
      <c r="DPT275" s="4"/>
      <c r="DPU275" s="4"/>
      <c r="DPV275" s="4"/>
      <c r="DPW275" s="4"/>
      <c r="DPX275" s="4"/>
      <c r="DPY275" s="4"/>
      <c r="DPZ275" s="4"/>
      <c r="DQA275" s="4"/>
      <c r="DQB275" s="4"/>
      <c r="DQC275" s="4"/>
      <c r="DQD275" s="4"/>
      <c r="DQE275" s="4"/>
      <c r="DQF275" s="4"/>
      <c r="DQG275" s="4"/>
      <c r="DQH275" s="4"/>
      <c r="DQI275" s="4"/>
      <c r="DQJ275" s="4"/>
      <c r="DQK275" s="4"/>
      <c r="DQL275" s="4"/>
      <c r="DQM275" s="4"/>
      <c r="DQN275" s="4"/>
      <c r="DQO275" s="4"/>
      <c r="DQP275" s="4"/>
      <c r="DQQ275" s="4"/>
      <c r="DQR275" s="4"/>
      <c r="DQS275" s="4"/>
      <c r="DQT275" s="4"/>
      <c r="DQU275" s="4"/>
      <c r="DQV275" s="4"/>
      <c r="DQW275" s="4"/>
      <c r="DQX275" s="4"/>
      <c r="DQY275" s="4"/>
      <c r="DQZ275" s="4"/>
      <c r="DRA275" s="4"/>
      <c r="DRB275" s="4"/>
      <c r="DRC275" s="4"/>
      <c r="DRD275" s="4"/>
      <c r="DRE275" s="4"/>
      <c r="DRF275" s="4"/>
      <c r="DRG275" s="4"/>
      <c r="DRH275" s="4"/>
      <c r="DRI275" s="4"/>
      <c r="DRJ275" s="4"/>
      <c r="DRK275" s="4"/>
      <c r="DRL275" s="4"/>
      <c r="DRM275" s="4"/>
      <c r="DRN275" s="4"/>
      <c r="DRO275" s="4"/>
      <c r="DRP275" s="4"/>
      <c r="DRQ275" s="4"/>
      <c r="DRR275" s="4"/>
      <c r="DRS275" s="4"/>
      <c r="DRT275" s="4"/>
      <c r="DRU275" s="4"/>
      <c r="DRV275" s="4"/>
      <c r="DRW275" s="4"/>
      <c r="DRX275" s="4"/>
      <c r="DRY275" s="4"/>
      <c r="DRZ275" s="4"/>
      <c r="DSA275" s="4"/>
      <c r="DSB275" s="4"/>
      <c r="DSC275" s="4"/>
      <c r="DSD275" s="4"/>
      <c r="DSE275" s="4"/>
      <c r="DSF275" s="4"/>
      <c r="DSG275" s="4"/>
      <c r="DSH275" s="4"/>
      <c r="DSI275" s="4"/>
      <c r="DSJ275" s="4"/>
      <c r="DSK275" s="4"/>
      <c r="DSL275" s="4"/>
      <c r="DSM275" s="4"/>
      <c r="DSN275" s="4"/>
      <c r="DSO275" s="4"/>
      <c r="DSP275" s="4"/>
      <c r="DSQ275" s="4"/>
      <c r="DSR275" s="4"/>
      <c r="DSS275" s="4"/>
      <c r="DST275" s="4"/>
      <c r="DSU275" s="4"/>
      <c r="DSV275" s="4"/>
      <c r="DSW275" s="4"/>
      <c r="DSX275" s="4"/>
      <c r="DSY275" s="4"/>
      <c r="DSZ275" s="4"/>
      <c r="DTA275" s="4"/>
      <c r="DTB275" s="4"/>
      <c r="DTC275" s="4"/>
      <c r="DTD275" s="4"/>
      <c r="DTE275" s="4"/>
      <c r="DTF275" s="4"/>
      <c r="DTG275" s="4"/>
      <c r="DTH275" s="4"/>
      <c r="DTI275" s="4"/>
      <c r="DTJ275" s="4"/>
      <c r="DTK275" s="4"/>
      <c r="DTL275" s="4"/>
      <c r="DTM275" s="4"/>
      <c r="DTN275" s="4"/>
      <c r="DTO275" s="4"/>
      <c r="DTP275" s="4"/>
      <c r="DTQ275" s="4"/>
      <c r="DTR275" s="4"/>
      <c r="DTS275" s="4"/>
      <c r="DTT275" s="4"/>
      <c r="DTU275" s="4"/>
      <c r="DTV275" s="4"/>
      <c r="DTW275" s="4"/>
      <c r="DTX275" s="4"/>
      <c r="DTY275" s="4"/>
      <c r="DTZ275" s="4"/>
      <c r="DUA275" s="4"/>
      <c r="DUB275" s="4"/>
      <c r="DUC275" s="4"/>
      <c r="DUD275" s="4"/>
      <c r="DUE275" s="4"/>
      <c r="DUF275" s="4"/>
      <c r="DUG275" s="4"/>
      <c r="DUH275" s="4"/>
      <c r="DUI275" s="4"/>
      <c r="DUJ275" s="4"/>
      <c r="DUK275" s="4"/>
      <c r="DUL275" s="4"/>
      <c r="DUM275" s="4"/>
      <c r="DUN275" s="4"/>
      <c r="DUO275" s="4"/>
      <c r="DUP275" s="4"/>
      <c r="DUQ275" s="4"/>
      <c r="DUR275" s="4"/>
      <c r="DUS275" s="4"/>
      <c r="DUT275" s="4"/>
      <c r="DUU275" s="4"/>
      <c r="DUV275" s="4"/>
      <c r="DUW275" s="4"/>
      <c r="DUX275" s="4"/>
      <c r="DUY275" s="4"/>
      <c r="DUZ275" s="4"/>
      <c r="DVA275" s="4"/>
      <c r="DVB275" s="4"/>
      <c r="DVC275" s="4"/>
      <c r="DVD275" s="4"/>
      <c r="DVE275" s="4"/>
      <c r="DVF275" s="4"/>
      <c r="DVG275" s="4"/>
      <c r="DVH275" s="4"/>
      <c r="DVI275" s="4"/>
      <c r="DVJ275" s="4"/>
      <c r="DVK275" s="4"/>
      <c r="DVL275" s="4"/>
      <c r="DVM275" s="4"/>
      <c r="DVN275" s="4"/>
      <c r="DVO275" s="4"/>
      <c r="DVP275" s="4"/>
      <c r="DVQ275" s="4"/>
      <c r="DVR275" s="4"/>
      <c r="DVS275" s="4"/>
      <c r="DVT275" s="4"/>
      <c r="DVU275" s="4"/>
      <c r="DVV275" s="4"/>
      <c r="DVW275" s="4"/>
      <c r="DVX275" s="4"/>
      <c r="DVY275" s="4"/>
      <c r="DVZ275" s="4"/>
      <c r="DWA275" s="4"/>
      <c r="DWB275" s="4"/>
      <c r="DWC275" s="4"/>
      <c r="DWD275" s="4"/>
      <c r="DWE275" s="4"/>
      <c r="DWF275" s="4"/>
      <c r="DWG275" s="4"/>
      <c r="DWH275" s="4"/>
      <c r="DWI275" s="4"/>
      <c r="DWJ275" s="4"/>
      <c r="DWK275" s="4"/>
      <c r="DWL275" s="4"/>
      <c r="DWM275" s="4"/>
      <c r="DWN275" s="4"/>
      <c r="DWO275" s="4"/>
      <c r="DWP275" s="4"/>
      <c r="DWQ275" s="4"/>
      <c r="DWR275" s="4"/>
      <c r="DWS275" s="4"/>
      <c r="DWT275" s="4"/>
      <c r="DWU275" s="4"/>
      <c r="DWV275" s="4"/>
      <c r="DWW275" s="4"/>
      <c r="DWX275" s="4"/>
      <c r="DWY275" s="4"/>
      <c r="DWZ275" s="4"/>
      <c r="DXA275" s="4"/>
      <c r="DXB275" s="4"/>
      <c r="DXC275" s="4"/>
      <c r="DXD275" s="4"/>
      <c r="DXE275" s="4"/>
      <c r="DXF275" s="4"/>
      <c r="DXG275" s="4"/>
      <c r="DXH275" s="4"/>
      <c r="DXI275" s="4"/>
      <c r="DXJ275" s="4"/>
      <c r="DXK275" s="4"/>
      <c r="DXL275" s="4"/>
      <c r="DXM275" s="4"/>
      <c r="DXN275" s="4"/>
      <c r="DXO275" s="4"/>
      <c r="DXP275" s="4"/>
      <c r="DXQ275" s="4"/>
      <c r="DXR275" s="4"/>
      <c r="DXS275" s="4"/>
      <c r="DXT275" s="4"/>
      <c r="DXU275" s="4"/>
      <c r="DXV275" s="4"/>
      <c r="DXW275" s="4"/>
      <c r="DXX275" s="4"/>
      <c r="DXY275" s="4"/>
      <c r="DXZ275" s="4"/>
      <c r="DYA275" s="4"/>
      <c r="DYB275" s="4"/>
      <c r="DYC275" s="4"/>
      <c r="DYD275" s="4"/>
      <c r="DYE275" s="4"/>
      <c r="DYF275" s="4"/>
      <c r="DYG275" s="4"/>
      <c r="DYH275" s="4"/>
      <c r="DYI275" s="4"/>
      <c r="DYJ275" s="4"/>
      <c r="DYK275" s="4"/>
      <c r="DYL275" s="4"/>
      <c r="DYM275" s="4"/>
      <c r="DYN275" s="4"/>
      <c r="DYO275" s="4"/>
      <c r="DYP275" s="4"/>
      <c r="DYQ275" s="4"/>
      <c r="DYR275" s="4"/>
      <c r="DYS275" s="4"/>
      <c r="DYT275" s="4"/>
      <c r="DYU275" s="4"/>
      <c r="DYV275" s="4"/>
      <c r="DYW275" s="4"/>
      <c r="DYX275" s="4"/>
      <c r="DYY275" s="4"/>
      <c r="DYZ275" s="4"/>
      <c r="DZA275" s="4"/>
      <c r="DZB275" s="4"/>
      <c r="DZC275" s="4"/>
      <c r="DZD275" s="4"/>
      <c r="DZE275" s="4"/>
      <c r="DZF275" s="4"/>
      <c r="DZG275" s="4"/>
      <c r="DZH275" s="4"/>
      <c r="DZI275" s="4"/>
      <c r="DZJ275" s="4"/>
      <c r="DZK275" s="4"/>
      <c r="DZL275" s="4"/>
      <c r="DZM275" s="4"/>
      <c r="DZN275" s="4"/>
      <c r="DZO275" s="4"/>
      <c r="DZP275" s="4"/>
      <c r="DZQ275" s="4"/>
      <c r="DZR275" s="4"/>
      <c r="DZS275" s="4"/>
      <c r="DZT275" s="4"/>
      <c r="DZU275" s="4"/>
      <c r="DZV275" s="4"/>
      <c r="DZW275" s="4"/>
      <c r="DZX275" s="4"/>
      <c r="DZY275" s="4"/>
      <c r="DZZ275" s="4"/>
      <c r="EAA275" s="4"/>
      <c r="EAB275" s="4"/>
      <c r="EAC275" s="4"/>
      <c r="EAD275" s="4"/>
      <c r="EAE275" s="4"/>
      <c r="EAF275" s="4"/>
      <c r="EAG275" s="4"/>
      <c r="EAH275" s="4"/>
      <c r="EAI275" s="4"/>
      <c r="EAJ275" s="4"/>
      <c r="EAK275" s="4"/>
      <c r="EAL275" s="4"/>
      <c r="EAM275" s="4"/>
      <c r="EAN275" s="4"/>
      <c r="EAO275" s="4"/>
      <c r="EAP275" s="4"/>
      <c r="EAQ275" s="4"/>
      <c r="EAR275" s="4"/>
      <c r="EAS275" s="4"/>
      <c r="EAT275" s="4"/>
      <c r="EAU275" s="4"/>
      <c r="EAV275" s="4"/>
      <c r="EAW275" s="4"/>
      <c r="EAX275" s="4"/>
      <c r="EAY275" s="4"/>
      <c r="EAZ275" s="4"/>
      <c r="EBA275" s="4"/>
      <c r="EBB275" s="4"/>
      <c r="EBC275" s="4"/>
      <c r="EBD275" s="4"/>
      <c r="EBE275" s="4"/>
      <c r="EBF275" s="4"/>
      <c r="EBG275" s="4"/>
      <c r="EBH275" s="4"/>
      <c r="EBI275" s="4"/>
      <c r="EBJ275" s="4"/>
      <c r="EBK275" s="4"/>
      <c r="EBL275" s="4"/>
      <c r="EBM275" s="4"/>
      <c r="EBN275" s="4"/>
      <c r="EBO275" s="4"/>
      <c r="EBP275" s="4"/>
      <c r="EBQ275" s="4"/>
      <c r="EBR275" s="4"/>
      <c r="EBS275" s="4"/>
      <c r="EBT275" s="4"/>
      <c r="EBU275" s="4"/>
      <c r="EBV275" s="4"/>
      <c r="EBW275" s="4"/>
      <c r="EBX275" s="4"/>
      <c r="EBY275" s="4"/>
      <c r="EBZ275" s="4"/>
      <c r="ECA275" s="4"/>
      <c r="ECB275" s="4"/>
      <c r="ECC275" s="4"/>
      <c r="ECD275" s="4"/>
      <c r="ECE275" s="4"/>
      <c r="ECF275" s="4"/>
      <c r="ECG275" s="4"/>
      <c r="ECH275" s="4"/>
      <c r="ECI275" s="4"/>
      <c r="ECJ275" s="4"/>
      <c r="ECK275" s="4"/>
      <c r="ECL275" s="4"/>
      <c r="ECM275" s="4"/>
      <c r="ECN275" s="4"/>
      <c r="ECO275" s="4"/>
      <c r="ECP275" s="4"/>
      <c r="ECQ275" s="4"/>
      <c r="ECR275" s="4"/>
      <c r="ECS275" s="4"/>
      <c r="ECT275" s="4"/>
      <c r="ECU275" s="4"/>
      <c r="ECV275" s="4"/>
      <c r="ECW275" s="4"/>
      <c r="ECX275" s="4"/>
      <c r="ECY275" s="4"/>
      <c r="ECZ275" s="4"/>
      <c r="EDA275" s="4"/>
      <c r="EDB275" s="4"/>
      <c r="EDC275" s="4"/>
      <c r="EDD275" s="4"/>
      <c r="EDE275" s="4"/>
      <c r="EDF275" s="4"/>
      <c r="EDG275" s="4"/>
      <c r="EDH275" s="4"/>
      <c r="EDI275" s="4"/>
      <c r="EDJ275" s="4"/>
      <c r="EDK275" s="4"/>
      <c r="EDL275" s="4"/>
      <c r="EDM275" s="4"/>
      <c r="EDN275" s="4"/>
      <c r="EDO275" s="4"/>
      <c r="EDP275" s="4"/>
      <c r="EDQ275" s="4"/>
      <c r="EDR275" s="4"/>
      <c r="EDS275" s="4"/>
      <c r="EDT275" s="4"/>
      <c r="EDU275" s="4"/>
      <c r="EDV275" s="4"/>
      <c r="EDW275" s="4"/>
      <c r="EDX275" s="4"/>
      <c r="EDY275" s="4"/>
      <c r="EDZ275" s="4"/>
      <c r="EEA275" s="4"/>
      <c r="EEB275" s="4"/>
      <c r="EEC275" s="4"/>
      <c r="EED275" s="4"/>
      <c r="EEE275" s="4"/>
      <c r="EEF275" s="4"/>
      <c r="EEG275" s="4"/>
      <c r="EEH275" s="4"/>
      <c r="EEI275" s="4"/>
      <c r="EEJ275" s="4"/>
      <c r="EEK275" s="4"/>
      <c r="EEL275" s="4"/>
      <c r="EEM275" s="4"/>
      <c r="EEN275" s="4"/>
      <c r="EEO275" s="4"/>
      <c r="EEP275" s="4"/>
      <c r="EEQ275" s="4"/>
      <c r="EER275" s="4"/>
      <c r="EES275" s="4"/>
      <c r="EET275" s="4"/>
      <c r="EEU275" s="4"/>
      <c r="EEV275" s="4"/>
      <c r="EEW275" s="4"/>
      <c r="EEX275" s="4"/>
      <c r="EEY275" s="4"/>
      <c r="EEZ275" s="4"/>
      <c r="EFA275" s="4"/>
      <c r="EFB275" s="4"/>
      <c r="EFC275" s="4"/>
      <c r="EFD275" s="4"/>
      <c r="EFE275" s="4"/>
      <c r="EFF275" s="4"/>
      <c r="EFG275" s="4"/>
      <c r="EFH275" s="4"/>
      <c r="EFI275" s="4"/>
      <c r="EFJ275" s="4"/>
      <c r="EFK275" s="4"/>
      <c r="EFL275" s="4"/>
      <c r="EFM275" s="4"/>
      <c r="EFN275" s="4"/>
      <c r="EFO275" s="4"/>
      <c r="EFP275" s="4"/>
      <c r="EFQ275" s="4"/>
      <c r="EFR275" s="4"/>
      <c r="EFS275" s="4"/>
      <c r="EFT275" s="4"/>
      <c r="EFU275" s="4"/>
      <c r="EFV275" s="4"/>
      <c r="EFW275" s="4"/>
      <c r="EFX275" s="4"/>
      <c r="EFY275" s="4"/>
      <c r="EFZ275" s="4"/>
      <c r="EGA275" s="4"/>
      <c r="EGB275" s="4"/>
      <c r="EGC275" s="4"/>
      <c r="EGD275" s="4"/>
      <c r="EGE275" s="4"/>
      <c r="EGF275" s="4"/>
      <c r="EGG275" s="4"/>
      <c r="EGH275" s="4"/>
      <c r="EGI275" s="4"/>
      <c r="EGJ275" s="4"/>
      <c r="EGK275" s="4"/>
      <c r="EGL275" s="4"/>
      <c r="EGM275" s="4"/>
      <c r="EGN275" s="4"/>
      <c r="EGO275" s="4"/>
      <c r="EGP275" s="4"/>
      <c r="EGQ275" s="4"/>
      <c r="EGR275" s="4"/>
      <c r="EGS275" s="4"/>
      <c r="EGT275" s="4"/>
      <c r="EGU275" s="4"/>
      <c r="EGV275" s="4"/>
      <c r="EGW275" s="4"/>
      <c r="EGX275" s="4"/>
      <c r="EGY275" s="4"/>
      <c r="EGZ275" s="4"/>
      <c r="EHA275" s="4"/>
      <c r="EHB275" s="4"/>
      <c r="EHC275" s="4"/>
      <c r="EHD275" s="4"/>
      <c r="EHE275" s="4"/>
      <c r="EHF275" s="4"/>
      <c r="EHG275" s="4"/>
      <c r="EHH275" s="4"/>
      <c r="EHI275" s="4"/>
      <c r="EHJ275" s="4"/>
      <c r="EHK275" s="4"/>
      <c r="EHL275" s="4"/>
      <c r="EHM275" s="4"/>
      <c r="EHN275" s="4"/>
      <c r="EHO275" s="4"/>
      <c r="EHP275" s="4"/>
      <c r="EHQ275" s="4"/>
      <c r="EHR275" s="4"/>
      <c r="EHS275" s="4"/>
      <c r="EHT275" s="4"/>
      <c r="EHU275" s="4"/>
      <c r="EHV275" s="4"/>
      <c r="EHW275" s="4"/>
      <c r="EHX275" s="4"/>
      <c r="EHY275" s="4"/>
      <c r="EHZ275" s="4"/>
      <c r="EIA275" s="4"/>
      <c r="EIB275" s="4"/>
      <c r="EIC275" s="4"/>
      <c r="EID275" s="4"/>
      <c r="EIE275" s="4"/>
      <c r="EIF275" s="4"/>
      <c r="EIG275" s="4"/>
      <c r="EIH275" s="4"/>
      <c r="EII275" s="4"/>
      <c r="EIJ275" s="4"/>
      <c r="EIK275" s="4"/>
      <c r="EIL275" s="4"/>
      <c r="EIM275" s="4"/>
      <c r="EIN275" s="4"/>
      <c r="EIO275" s="4"/>
      <c r="EIP275" s="4"/>
      <c r="EIQ275" s="4"/>
      <c r="EIR275" s="4"/>
      <c r="EIS275" s="4"/>
      <c r="EIT275" s="4"/>
      <c r="EIU275" s="4"/>
      <c r="EIV275" s="4"/>
      <c r="EIW275" s="4"/>
      <c r="EIX275" s="4"/>
      <c r="EIY275" s="4"/>
      <c r="EIZ275" s="4"/>
      <c r="EJA275" s="4"/>
      <c r="EJB275" s="4"/>
      <c r="EJC275" s="4"/>
      <c r="EJD275" s="4"/>
      <c r="EJE275" s="4"/>
      <c r="EJF275" s="4"/>
      <c r="EJG275" s="4"/>
      <c r="EJH275" s="4"/>
      <c r="EJI275" s="4"/>
      <c r="EJJ275" s="4"/>
      <c r="EJK275" s="4"/>
      <c r="EJL275" s="4"/>
      <c r="EJM275" s="4"/>
      <c r="EJN275" s="4"/>
      <c r="EJO275" s="4"/>
      <c r="EJP275" s="4"/>
      <c r="EJQ275" s="4"/>
      <c r="EJR275" s="4"/>
      <c r="EJS275" s="4"/>
      <c r="EJT275" s="4"/>
      <c r="EJU275" s="4"/>
      <c r="EJV275" s="4"/>
      <c r="EJW275" s="4"/>
      <c r="EJX275" s="4"/>
      <c r="EJY275" s="4"/>
      <c r="EJZ275" s="4"/>
      <c r="EKA275" s="4"/>
      <c r="EKB275" s="4"/>
      <c r="EKC275" s="4"/>
      <c r="EKD275" s="4"/>
      <c r="EKE275" s="4"/>
      <c r="EKF275" s="4"/>
      <c r="EKG275" s="4"/>
      <c r="EKH275" s="4"/>
      <c r="EKI275" s="4"/>
      <c r="EKJ275" s="4"/>
      <c r="EKK275" s="4"/>
      <c r="EKL275" s="4"/>
      <c r="EKM275" s="4"/>
      <c r="EKN275" s="4"/>
      <c r="EKO275" s="4"/>
      <c r="EKP275" s="4"/>
      <c r="EKQ275" s="4"/>
      <c r="EKR275" s="4"/>
      <c r="EKS275" s="4"/>
      <c r="EKT275" s="4"/>
      <c r="EKU275" s="4"/>
      <c r="EKV275" s="4"/>
      <c r="EKW275" s="4"/>
      <c r="EKX275" s="4"/>
      <c r="EKY275" s="4"/>
      <c r="EKZ275" s="4"/>
      <c r="ELA275" s="4"/>
      <c r="ELB275" s="4"/>
      <c r="ELC275" s="4"/>
      <c r="ELD275" s="4"/>
      <c r="ELE275" s="4"/>
      <c r="ELF275" s="4"/>
      <c r="ELG275" s="4"/>
      <c r="ELH275" s="4"/>
      <c r="ELI275" s="4"/>
      <c r="ELJ275" s="4"/>
      <c r="ELK275" s="4"/>
      <c r="ELL275" s="4"/>
      <c r="ELM275" s="4"/>
      <c r="ELN275" s="4"/>
      <c r="ELO275" s="4"/>
      <c r="ELP275" s="4"/>
      <c r="ELQ275" s="4"/>
      <c r="ELR275" s="4"/>
      <c r="ELS275" s="4"/>
      <c r="ELT275" s="4"/>
      <c r="ELU275" s="4"/>
      <c r="ELV275" s="4"/>
      <c r="ELW275" s="4"/>
      <c r="ELX275" s="4"/>
      <c r="ELY275" s="4"/>
      <c r="ELZ275" s="4"/>
      <c r="EMA275" s="4"/>
      <c r="EMB275" s="4"/>
      <c r="EMC275" s="4"/>
      <c r="EMD275" s="4"/>
      <c r="EME275" s="4"/>
      <c r="EMF275" s="4"/>
      <c r="EMG275" s="4"/>
      <c r="EMH275" s="4"/>
      <c r="EMI275" s="4"/>
      <c r="EMJ275" s="4"/>
      <c r="EMK275" s="4"/>
      <c r="EML275" s="4"/>
      <c r="EMM275" s="4"/>
      <c r="EMN275" s="4"/>
      <c r="EMO275" s="4"/>
      <c r="EMP275" s="4"/>
      <c r="EMQ275" s="4"/>
      <c r="EMR275" s="4"/>
      <c r="EMS275" s="4"/>
      <c r="EMT275" s="4"/>
      <c r="EMU275" s="4"/>
      <c r="EMV275" s="4"/>
      <c r="EMW275" s="4"/>
      <c r="EMX275" s="4"/>
      <c r="EMY275" s="4"/>
      <c r="EMZ275" s="4"/>
      <c r="ENA275" s="4"/>
      <c r="ENB275" s="4"/>
      <c r="ENC275" s="4"/>
      <c r="END275" s="4"/>
      <c r="ENE275" s="4"/>
      <c r="ENF275" s="4"/>
      <c r="ENG275" s="4"/>
      <c r="ENH275" s="4"/>
      <c r="ENI275" s="4"/>
      <c r="ENJ275" s="4"/>
      <c r="ENK275" s="4"/>
      <c r="ENL275" s="4"/>
      <c r="ENM275" s="4"/>
      <c r="ENN275" s="4"/>
      <c r="ENO275" s="4"/>
      <c r="ENP275" s="4"/>
      <c r="ENQ275" s="4"/>
      <c r="ENR275" s="4"/>
      <c r="ENS275" s="4"/>
      <c r="ENT275" s="4"/>
      <c r="ENU275" s="4"/>
      <c r="ENV275" s="4"/>
      <c r="ENW275" s="4"/>
      <c r="ENX275" s="4"/>
      <c r="ENY275" s="4"/>
      <c r="ENZ275" s="4"/>
      <c r="EOA275" s="4"/>
      <c r="EOB275" s="4"/>
      <c r="EOC275" s="4"/>
      <c r="EOD275" s="4"/>
      <c r="EOE275" s="4"/>
      <c r="EOF275" s="4"/>
      <c r="EOG275" s="4"/>
      <c r="EOH275" s="4"/>
      <c r="EOI275" s="4"/>
      <c r="EOJ275" s="4"/>
      <c r="EOK275" s="4"/>
      <c r="EOL275" s="4"/>
      <c r="EOM275" s="4"/>
      <c r="EON275" s="4"/>
      <c r="EOO275" s="4"/>
      <c r="EOP275" s="4"/>
      <c r="EOQ275" s="4"/>
      <c r="EOR275" s="4"/>
      <c r="EOS275" s="4"/>
      <c r="EOT275" s="4"/>
      <c r="EOU275" s="4"/>
      <c r="EOV275" s="4"/>
      <c r="EOW275" s="4"/>
      <c r="EOX275" s="4"/>
      <c r="EOY275" s="4"/>
      <c r="EOZ275" s="4"/>
      <c r="EPA275" s="4"/>
      <c r="EPB275" s="4"/>
      <c r="EPC275" s="4"/>
      <c r="EPD275" s="4"/>
      <c r="EPE275" s="4"/>
      <c r="EPF275" s="4"/>
      <c r="EPG275" s="4"/>
      <c r="EPH275" s="4"/>
      <c r="EPI275" s="4"/>
      <c r="EPJ275" s="4"/>
      <c r="EPK275" s="4"/>
      <c r="EPL275" s="4"/>
      <c r="EPM275" s="4"/>
      <c r="EPN275" s="4"/>
      <c r="EPO275" s="4"/>
      <c r="EPP275" s="4"/>
      <c r="EPQ275" s="4"/>
      <c r="EPR275" s="4"/>
      <c r="EPS275" s="4"/>
      <c r="EPT275" s="4"/>
      <c r="EPU275" s="4"/>
      <c r="EPV275" s="4"/>
      <c r="EPW275" s="4"/>
      <c r="EPX275" s="4"/>
      <c r="EPY275" s="4"/>
      <c r="EPZ275" s="4"/>
      <c r="EQA275" s="4"/>
      <c r="EQB275" s="4"/>
      <c r="EQC275" s="4"/>
      <c r="EQD275" s="4"/>
      <c r="EQE275" s="4"/>
      <c r="EQF275" s="4"/>
      <c r="EQG275" s="4"/>
      <c r="EQH275" s="4"/>
      <c r="EQI275" s="4"/>
      <c r="EQJ275" s="4"/>
      <c r="EQK275" s="4"/>
      <c r="EQL275" s="4"/>
      <c r="EQM275" s="4"/>
      <c r="EQN275" s="4"/>
      <c r="EQO275" s="4"/>
      <c r="EQP275" s="4"/>
      <c r="EQQ275" s="4"/>
      <c r="EQR275" s="4"/>
      <c r="EQS275" s="4"/>
      <c r="EQT275" s="4"/>
      <c r="EQU275" s="4"/>
      <c r="EQV275" s="4"/>
      <c r="EQW275" s="4"/>
      <c r="EQX275" s="4"/>
      <c r="EQY275" s="4"/>
      <c r="EQZ275" s="4"/>
      <c r="ERA275" s="4"/>
      <c r="ERB275" s="4"/>
      <c r="ERC275" s="4"/>
      <c r="ERD275" s="4"/>
      <c r="ERE275" s="4"/>
      <c r="ERF275" s="4"/>
      <c r="ERG275" s="4"/>
      <c r="ERH275" s="4"/>
      <c r="ERI275" s="4"/>
      <c r="ERJ275" s="4"/>
      <c r="ERK275" s="4"/>
      <c r="ERL275" s="4"/>
      <c r="ERM275" s="4"/>
      <c r="ERN275" s="4"/>
      <c r="ERO275" s="4"/>
      <c r="ERP275" s="4"/>
      <c r="ERQ275" s="4"/>
      <c r="ERR275" s="4"/>
      <c r="ERS275" s="4"/>
      <c r="ERT275" s="4"/>
      <c r="ERU275" s="4"/>
      <c r="ERV275" s="4"/>
      <c r="ERW275" s="4"/>
      <c r="ERX275" s="4"/>
      <c r="ERY275" s="4"/>
      <c r="ERZ275" s="4"/>
      <c r="ESA275" s="4"/>
      <c r="ESB275" s="4"/>
      <c r="ESC275" s="4"/>
      <c r="ESD275" s="4"/>
      <c r="ESE275" s="4"/>
      <c r="ESF275" s="4"/>
      <c r="ESG275" s="4"/>
      <c r="ESH275" s="4"/>
      <c r="ESI275" s="4"/>
      <c r="ESJ275" s="4"/>
      <c r="ESK275" s="4"/>
      <c r="ESL275" s="4"/>
      <c r="ESM275" s="4"/>
      <c r="ESN275" s="4"/>
      <c r="ESO275" s="4"/>
      <c r="ESP275" s="4"/>
      <c r="ESQ275" s="4"/>
      <c r="ESR275" s="4"/>
      <c r="ESS275" s="4"/>
      <c r="EST275" s="4"/>
      <c r="ESU275" s="4"/>
      <c r="ESV275" s="4"/>
      <c r="ESW275" s="4"/>
      <c r="ESX275" s="4"/>
      <c r="ESY275" s="4"/>
      <c r="ESZ275" s="4"/>
      <c r="ETA275" s="4"/>
      <c r="ETB275" s="4"/>
      <c r="ETC275" s="4"/>
      <c r="ETD275" s="4"/>
      <c r="ETE275" s="4"/>
      <c r="ETF275" s="4"/>
      <c r="ETG275" s="4"/>
      <c r="ETH275" s="4"/>
      <c r="ETI275" s="4"/>
      <c r="ETJ275" s="4"/>
      <c r="ETK275" s="4"/>
      <c r="ETL275" s="4"/>
      <c r="ETM275" s="4"/>
      <c r="ETN275" s="4"/>
      <c r="ETO275" s="4"/>
      <c r="ETP275" s="4"/>
      <c r="ETQ275" s="4"/>
      <c r="ETR275" s="4"/>
      <c r="ETS275" s="4"/>
      <c r="ETT275" s="4"/>
      <c r="ETU275" s="4"/>
      <c r="ETV275" s="4"/>
      <c r="ETW275" s="4"/>
      <c r="ETX275" s="4"/>
      <c r="ETY275" s="4"/>
      <c r="ETZ275" s="4"/>
      <c r="EUA275" s="4"/>
      <c r="EUB275" s="4"/>
      <c r="EUC275" s="4"/>
      <c r="EUD275" s="4"/>
      <c r="EUE275" s="4"/>
      <c r="EUF275" s="4"/>
      <c r="EUG275" s="4"/>
      <c r="EUH275" s="4"/>
      <c r="EUI275" s="4"/>
      <c r="EUJ275" s="4"/>
      <c r="EUK275" s="4"/>
      <c r="EUL275" s="4"/>
      <c r="EUM275" s="4"/>
      <c r="EUN275" s="4"/>
      <c r="EUO275" s="4"/>
      <c r="EUP275" s="4"/>
      <c r="EUQ275" s="4"/>
      <c r="EUR275" s="4"/>
      <c r="EUS275" s="4"/>
      <c r="EUT275" s="4"/>
      <c r="EUU275" s="4"/>
      <c r="EUV275" s="4"/>
      <c r="EUW275" s="4"/>
      <c r="EUX275" s="4"/>
      <c r="EUY275" s="4"/>
      <c r="EUZ275" s="4"/>
      <c r="EVA275" s="4"/>
      <c r="EVB275" s="4"/>
      <c r="EVC275" s="4"/>
      <c r="EVD275" s="4"/>
      <c r="EVE275" s="4"/>
      <c r="EVF275" s="4"/>
      <c r="EVG275" s="4"/>
      <c r="EVH275" s="4"/>
      <c r="EVI275" s="4"/>
      <c r="EVJ275" s="4"/>
      <c r="EVK275" s="4"/>
      <c r="EVL275" s="4"/>
      <c r="EVM275" s="4"/>
      <c r="EVN275" s="4"/>
      <c r="EVO275" s="4"/>
      <c r="EVP275" s="4"/>
      <c r="EVQ275" s="4"/>
      <c r="EVR275" s="4"/>
      <c r="EVS275" s="4"/>
      <c r="EVT275" s="4"/>
      <c r="EVU275" s="4"/>
      <c r="EVV275" s="4"/>
      <c r="EVW275" s="4"/>
      <c r="EVX275" s="4"/>
      <c r="EVY275" s="4"/>
      <c r="EVZ275" s="4"/>
      <c r="EWA275" s="4"/>
      <c r="EWB275" s="4"/>
      <c r="EWC275" s="4"/>
      <c r="EWD275" s="4"/>
      <c r="EWE275" s="4"/>
      <c r="EWF275" s="4"/>
      <c r="EWG275" s="4"/>
      <c r="EWH275" s="4"/>
      <c r="EWI275" s="4"/>
      <c r="EWJ275" s="4"/>
      <c r="EWK275" s="4"/>
      <c r="EWL275" s="4"/>
      <c r="EWM275" s="4"/>
      <c r="EWN275" s="4"/>
      <c r="EWO275" s="4"/>
      <c r="EWP275" s="4"/>
      <c r="EWQ275" s="4"/>
      <c r="EWR275" s="4"/>
      <c r="EWS275" s="4"/>
      <c r="EWT275" s="4"/>
      <c r="EWU275" s="4"/>
      <c r="EWV275" s="4"/>
      <c r="EWW275" s="4"/>
      <c r="EWX275" s="4"/>
      <c r="EWY275" s="4"/>
      <c r="EWZ275" s="4"/>
      <c r="EXA275" s="4"/>
      <c r="EXB275" s="4"/>
      <c r="EXC275" s="4"/>
      <c r="EXD275" s="4"/>
      <c r="EXE275" s="4"/>
      <c r="EXF275" s="4"/>
      <c r="EXG275" s="4"/>
      <c r="EXH275" s="4"/>
      <c r="EXI275" s="4"/>
      <c r="EXJ275" s="4"/>
      <c r="EXK275" s="4"/>
      <c r="EXL275" s="4"/>
      <c r="EXM275" s="4"/>
      <c r="EXN275" s="4"/>
      <c r="EXO275" s="4"/>
      <c r="EXP275" s="4"/>
      <c r="EXQ275" s="4"/>
      <c r="EXR275" s="4"/>
      <c r="EXS275" s="4"/>
      <c r="EXT275" s="4"/>
      <c r="EXU275" s="4"/>
      <c r="EXV275" s="4"/>
      <c r="EXW275" s="4"/>
      <c r="EXX275" s="4"/>
      <c r="EXY275" s="4"/>
      <c r="EXZ275" s="4"/>
      <c r="EYA275" s="4"/>
      <c r="EYB275" s="4"/>
      <c r="EYC275" s="4"/>
      <c r="EYD275" s="4"/>
      <c r="EYE275" s="4"/>
      <c r="EYF275" s="4"/>
      <c r="EYG275" s="4"/>
      <c r="EYH275" s="4"/>
      <c r="EYI275" s="4"/>
      <c r="EYJ275" s="4"/>
      <c r="EYK275" s="4"/>
      <c r="EYL275" s="4"/>
      <c r="EYM275" s="4"/>
      <c r="EYN275" s="4"/>
      <c r="EYO275" s="4"/>
      <c r="EYP275" s="4"/>
      <c r="EYQ275" s="4"/>
      <c r="EYR275" s="4"/>
      <c r="EYS275" s="4"/>
      <c r="EYT275" s="4"/>
      <c r="EYU275" s="4"/>
      <c r="EYV275" s="4"/>
      <c r="EYW275" s="4"/>
      <c r="EYX275" s="4"/>
      <c r="EYY275" s="4"/>
      <c r="EYZ275" s="4"/>
      <c r="EZA275" s="4"/>
      <c r="EZB275" s="4"/>
      <c r="EZC275" s="4"/>
      <c r="EZD275" s="4"/>
      <c r="EZE275" s="4"/>
      <c r="EZF275" s="4"/>
      <c r="EZG275" s="4"/>
      <c r="EZH275" s="4"/>
      <c r="EZI275" s="4"/>
      <c r="EZJ275" s="4"/>
      <c r="EZK275" s="4"/>
      <c r="EZL275" s="4"/>
      <c r="EZM275" s="4"/>
      <c r="EZN275" s="4"/>
      <c r="EZO275" s="4"/>
      <c r="EZP275" s="4"/>
      <c r="EZQ275" s="4"/>
      <c r="EZR275" s="4"/>
      <c r="EZS275" s="4"/>
      <c r="EZT275" s="4"/>
      <c r="EZU275" s="4"/>
      <c r="EZV275" s="4"/>
      <c r="EZW275" s="4"/>
      <c r="EZX275" s="4"/>
      <c r="EZY275" s="4"/>
      <c r="EZZ275" s="4"/>
      <c r="FAA275" s="4"/>
      <c r="FAB275" s="4"/>
      <c r="FAC275" s="4"/>
      <c r="FAD275" s="4"/>
      <c r="FAE275" s="4"/>
      <c r="FAF275" s="4"/>
      <c r="FAG275" s="4"/>
      <c r="FAH275" s="4"/>
      <c r="FAI275" s="4"/>
      <c r="FAJ275" s="4"/>
      <c r="FAK275" s="4"/>
      <c r="FAL275" s="4"/>
      <c r="FAM275" s="4"/>
      <c r="FAN275" s="4"/>
      <c r="FAO275" s="4"/>
      <c r="FAP275" s="4"/>
      <c r="FAQ275" s="4"/>
      <c r="FAR275" s="4"/>
      <c r="FAS275" s="4"/>
      <c r="FAT275" s="4"/>
      <c r="FAU275" s="4"/>
      <c r="FAV275" s="4"/>
      <c r="FAW275" s="4"/>
      <c r="FAX275" s="4"/>
      <c r="FAY275" s="4"/>
      <c r="FAZ275" s="4"/>
      <c r="FBA275" s="4"/>
      <c r="FBB275" s="4"/>
      <c r="FBC275" s="4"/>
      <c r="FBD275" s="4"/>
      <c r="FBE275" s="4"/>
      <c r="FBF275" s="4"/>
      <c r="FBG275" s="4"/>
      <c r="FBH275" s="4"/>
      <c r="FBI275" s="4"/>
      <c r="FBJ275" s="4"/>
      <c r="FBK275" s="4"/>
      <c r="FBL275" s="4"/>
      <c r="FBM275" s="4"/>
      <c r="FBN275" s="4"/>
      <c r="FBO275" s="4"/>
      <c r="FBP275" s="4"/>
      <c r="FBQ275" s="4"/>
      <c r="FBR275" s="4"/>
      <c r="FBS275" s="4"/>
      <c r="FBT275" s="4"/>
      <c r="FBU275" s="4"/>
      <c r="FBV275" s="4"/>
      <c r="FBW275" s="4"/>
      <c r="FBX275" s="4"/>
      <c r="FBY275" s="4"/>
      <c r="FBZ275" s="4"/>
      <c r="FCA275" s="4"/>
      <c r="FCB275" s="4"/>
      <c r="FCC275" s="4"/>
      <c r="FCD275" s="4"/>
      <c r="FCE275" s="4"/>
      <c r="FCF275" s="4"/>
      <c r="FCG275" s="4"/>
      <c r="FCH275" s="4"/>
      <c r="FCI275" s="4"/>
      <c r="FCJ275" s="4"/>
      <c r="FCK275" s="4"/>
      <c r="FCL275" s="4"/>
      <c r="FCM275" s="4"/>
      <c r="FCN275" s="4"/>
      <c r="FCO275" s="4"/>
      <c r="FCP275" s="4"/>
      <c r="FCQ275" s="4"/>
      <c r="FCR275" s="4"/>
      <c r="FCS275" s="4"/>
      <c r="FCT275" s="4"/>
      <c r="FCU275" s="4"/>
      <c r="FCV275" s="4"/>
      <c r="FCW275" s="4"/>
      <c r="FCX275" s="4"/>
      <c r="FCY275" s="4"/>
      <c r="FCZ275" s="4"/>
      <c r="FDA275" s="4"/>
      <c r="FDB275" s="4"/>
      <c r="FDC275" s="4"/>
      <c r="FDD275" s="4"/>
      <c r="FDE275" s="4"/>
      <c r="FDF275" s="4"/>
      <c r="FDG275" s="4"/>
      <c r="FDH275" s="4"/>
      <c r="FDI275" s="4"/>
      <c r="FDJ275" s="4"/>
      <c r="FDK275" s="4"/>
      <c r="FDL275" s="4"/>
      <c r="FDM275" s="4"/>
      <c r="FDN275" s="4"/>
      <c r="FDO275" s="4"/>
      <c r="FDP275" s="4"/>
      <c r="FDQ275" s="4"/>
      <c r="FDR275" s="4"/>
      <c r="FDS275" s="4"/>
      <c r="FDT275" s="4"/>
      <c r="FDU275" s="4"/>
      <c r="FDV275" s="4"/>
      <c r="FDW275" s="4"/>
      <c r="FDX275" s="4"/>
      <c r="FDY275" s="4"/>
      <c r="FDZ275" s="4"/>
      <c r="FEA275" s="4"/>
      <c r="FEB275" s="4"/>
      <c r="FEC275" s="4"/>
      <c r="FED275" s="4"/>
      <c r="FEE275" s="4"/>
      <c r="FEF275" s="4"/>
      <c r="FEG275" s="4"/>
      <c r="FEH275" s="4"/>
      <c r="FEI275" s="4"/>
      <c r="FEJ275" s="4"/>
      <c r="FEK275" s="4"/>
      <c r="FEL275" s="4"/>
      <c r="FEM275" s="4"/>
      <c r="FEN275" s="4"/>
      <c r="FEO275" s="4"/>
      <c r="FEP275" s="4"/>
      <c r="FEQ275" s="4"/>
      <c r="FER275" s="4"/>
      <c r="FES275" s="4"/>
      <c r="FET275" s="4"/>
      <c r="FEU275" s="4"/>
      <c r="FEV275" s="4"/>
      <c r="FEW275" s="4"/>
      <c r="FEX275" s="4"/>
      <c r="FEY275" s="4"/>
      <c r="FEZ275" s="4"/>
      <c r="FFA275" s="4"/>
      <c r="FFB275" s="4"/>
      <c r="FFC275" s="4"/>
      <c r="FFD275" s="4"/>
      <c r="FFE275" s="4"/>
      <c r="FFF275" s="4"/>
      <c r="FFG275" s="4"/>
      <c r="FFH275" s="4"/>
      <c r="FFI275" s="4"/>
      <c r="FFJ275" s="4"/>
      <c r="FFK275" s="4"/>
      <c r="FFL275" s="4"/>
      <c r="FFM275" s="4"/>
      <c r="FFN275" s="4"/>
      <c r="FFO275" s="4"/>
      <c r="FFP275" s="4"/>
      <c r="FFQ275" s="4"/>
      <c r="FFR275" s="4"/>
      <c r="FFS275" s="4"/>
      <c r="FFT275" s="4"/>
      <c r="FFU275" s="4"/>
      <c r="FFV275" s="4"/>
      <c r="FFW275" s="4"/>
      <c r="FFX275" s="4"/>
      <c r="FFY275" s="4"/>
      <c r="FFZ275" s="4"/>
      <c r="FGA275" s="4"/>
      <c r="FGB275" s="4"/>
      <c r="FGC275" s="4"/>
      <c r="FGD275" s="4"/>
      <c r="FGE275" s="4"/>
      <c r="FGF275" s="4"/>
      <c r="FGG275" s="4"/>
      <c r="FGH275" s="4"/>
      <c r="FGI275" s="4"/>
      <c r="FGJ275" s="4"/>
      <c r="FGK275" s="4"/>
      <c r="FGL275" s="4"/>
      <c r="FGM275" s="4"/>
      <c r="FGN275" s="4"/>
      <c r="FGO275" s="4"/>
      <c r="FGP275" s="4"/>
      <c r="FGQ275" s="4"/>
      <c r="FGR275" s="4"/>
      <c r="FGS275" s="4"/>
      <c r="FGT275" s="4"/>
      <c r="FGU275" s="4"/>
      <c r="FGV275" s="4"/>
      <c r="FGW275" s="4"/>
      <c r="FGX275" s="4"/>
      <c r="FGY275" s="4"/>
      <c r="FGZ275" s="4"/>
      <c r="FHA275" s="4"/>
      <c r="FHB275" s="4"/>
      <c r="FHC275" s="4"/>
      <c r="FHD275" s="4"/>
      <c r="FHE275" s="4"/>
      <c r="FHF275" s="4"/>
      <c r="FHG275" s="4"/>
      <c r="FHH275" s="4"/>
      <c r="FHI275" s="4"/>
      <c r="FHJ275" s="4"/>
      <c r="FHK275" s="4"/>
      <c r="FHL275" s="4"/>
      <c r="FHM275" s="4"/>
      <c r="FHN275" s="4"/>
      <c r="FHO275" s="4"/>
      <c r="FHP275" s="4"/>
      <c r="FHQ275" s="4"/>
      <c r="FHR275" s="4"/>
      <c r="FHS275" s="4"/>
      <c r="FHT275" s="4"/>
      <c r="FHU275" s="4"/>
      <c r="FHV275" s="4"/>
      <c r="FHW275" s="4"/>
      <c r="FHX275" s="4"/>
      <c r="FHY275" s="4"/>
      <c r="FHZ275" s="4"/>
      <c r="FIA275" s="4"/>
      <c r="FIB275" s="4"/>
      <c r="FIC275" s="4"/>
      <c r="FID275" s="4"/>
      <c r="FIE275" s="4"/>
      <c r="FIF275" s="4"/>
      <c r="FIG275" s="4"/>
      <c r="FIH275" s="4"/>
      <c r="FII275" s="4"/>
      <c r="FIJ275" s="4"/>
      <c r="FIK275" s="4"/>
      <c r="FIL275" s="4"/>
      <c r="FIM275" s="4"/>
      <c r="FIN275" s="4"/>
      <c r="FIO275" s="4"/>
      <c r="FIP275" s="4"/>
      <c r="FIQ275" s="4"/>
      <c r="FIR275" s="4"/>
      <c r="FIS275" s="4"/>
      <c r="FIT275" s="4"/>
      <c r="FIU275" s="4"/>
      <c r="FIV275" s="4"/>
      <c r="FIW275" s="4"/>
      <c r="FIX275" s="4"/>
      <c r="FIY275" s="4"/>
      <c r="FIZ275" s="4"/>
      <c r="FJA275" s="4"/>
      <c r="FJB275" s="4"/>
      <c r="FJC275" s="4"/>
      <c r="FJD275" s="4"/>
      <c r="FJE275" s="4"/>
      <c r="FJF275" s="4"/>
      <c r="FJG275" s="4"/>
      <c r="FJH275" s="4"/>
      <c r="FJI275" s="4"/>
      <c r="FJJ275" s="4"/>
      <c r="FJK275" s="4"/>
      <c r="FJL275" s="4"/>
      <c r="FJM275" s="4"/>
      <c r="FJN275" s="4"/>
      <c r="FJO275" s="4"/>
      <c r="FJP275" s="4"/>
      <c r="FJQ275" s="4"/>
      <c r="FJR275" s="4"/>
      <c r="FJS275" s="4"/>
      <c r="FJT275" s="4"/>
      <c r="FJU275" s="4"/>
      <c r="FJV275" s="4"/>
      <c r="FJW275" s="4"/>
      <c r="FJX275" s="4"/>
      <c r="FJY275" s="4"/>
      <c r="FJZ275" s="4"/>
      <c r="FKA275" s="4"/>
      <c r="FKB275" s="4"/>
      <c r="FKC275" s="4"/>
      <c r="FKD275" s="4"/>
      <c r="FKE275" s="4"/>
      <c r="FKF275" s="4"/>
      <c r="FKG275" s="4"/>
      <c r="FKH275" s="4"/>
      <c r="FKI275" s="4"/>
      <c r="FKJ275" s="4"/>
      <c r="FKK275" s="4"/>
      <c r="FKL275" s="4"/>
      <c r="FKM275" s="4"/>
      <c r="FKN275" s="4"/>
      <c r="FKO275" s="4"/>
      <c r="FKP275" s="4"/>
      <c r="FKQ275" s="4"/>
      <c r="FKR275" s="4"/>
      <c r="FKS275" s="4"/>
      <c r="FKT275" s="4"/>
      <c r="FKU275" s="4"/>
      <c r="FKV275" s="4"/>
      <c r="FKW275" s="4"/>
      <c r="FKX275" s="4"/>
      <c r="FKY275" s="4"/>
      <c r="FKZ275" s="4"/>
      <c r="FLA275" s="4"/>
      <c r="FLB275" s="4"/>
      <c r="FLC275" s="4"/>
      <c r="FLD275" s="4"/>
      <c r="FLE275" s="4"/>
      <c r="FLF275" s="4"/>
      <c r="FLG275" s="4"/>
      <c r="FLH275" s="4"/>
      <c r="FLI275" s="4"/>
      <c r="FLJ275" s="4"/>
      <c r="FLK275" s="4"/>
      <c r="FLL275" s="4"/>
      <c r="FLM275" s="4"/>
      <c r="FLN275" s="4"/>
      <c r="FLO275" s="4"/>
      <c r="FLP275" s="4"/>
      <c r="FLQ275" s="4"/>
      <c r="FLR275" s="4"/>
      <c r="FLS275" s="4"/>
      <c r="FLT275" s="4"/>
      <c r="FLU275" s="4"/>
      <c r="FLV275" s="4"/>
      <c r="FLW275" s="4"/>
      <c r="FLX275" s="4"/>
      <c r="FLY275" s="4"/>
      <c r="FLZ275" s="4"/>
      <c r="FMA275" s="4"/>
      <c r="FMB275" s="4"/>
      <c r="FMC275" s="4"/>
      <c r="FMD275" s="4"/>
      <c r="FME275" s="4"/>
      <c r="FMF275" s="4"/>
      <c r="FMG275" s="4"/>
      <c r="FMH275" s="4"/>
      <c r="FMI275" s="4"/>
      <c r="FMJ275" s="4"/>
      <c r="FMK275" s="4"/>
      <c r="FML275" s="4"/>
      <c r="FMM275" s="4"/>
      <c r="FMN275" s="4"/>
      <c r="FMO275" s="4"/>
      <c r="FMP275" s="4"/>
      <c r="FMQ275" s="4"/>
      <c r="FMR275" s="4"/>
      <c r="FMS275" s="4"/>
      <c r="FMT275" s="4"/>
      <c r="FMU275" s="4"/>
      <c r="FMV275" s="4"/>
      <c r="FMW275" s="4"/>
      <c r="FMX275" s="4"/>
      <c r="FMY275" s="4"/>
      <c r="FMZ275" s="4"/>
      <c r="FNA275" s="4"/>
      <c r="FNB275" s="4"/>
      <c r="FNC275" s="4"/>
      <c r="FND275" s="4"/>
      <c r="FNE275" s="4"/>
      <c r="FNF275" s="4"/>
      <c r="FNG275" s="4"/>
      <c r="FNH275" s="4"/>
      <c r="FNI275" s="4"/>
      <c r="FNJ275" s="4"/>
      <c r="FNK275" s="4"/>
      <c r="FNL275" s="4"/>
      <c r="FNM275" s="4"/>
      <c r="FNN275" s="4"/>
      <c r="FNO275" s="4"/>
      <c r="FNP275" s="4"/>
      <c r="FNQ275" s="4"/>
      <c r="FNR275" s="4"/>
      <c r="FNS275" s="4"/>
      <c r="FNT275" s="4"/>
      <c r="FNU275" s="4"/>
      <c r="FNV275" s="4"/>
      <c r="FNW275" s="4"/>
      <c r="FNX275" s="4"/>
      <c r="FNY275" s="4"/>
      <c r="FNZ275" s="4"/>
      <c r="FOA275" s="4"/>
      <c r="FOB275" s="4"/>
      <c r="FOC275" s="4"/>
      <c r="FOD275" s="4"/>
      <c r="FOE275" s="4"/>
      <c r="FOF275" s="4"/>
      <c r="FOG275" s="4"/>
      <c r="FOH275" s="4"/>
      <c r="FOI275" s="4"/>
      <c r="FOJ275" s="4"/>
      <c r="FOK275" s="4"/>
      <c r="FOL275" s="4"/>
      <c r="FOM275" s="4"/>
      <c r="FON275" s="4"/>
      <c r="FOO275" s="4"/>
      <c r="FOP275" s="4"/>
      <c r="FOQ275" s="4"/>
      <c r="FOR275" s="4"/>
      <c r="FOS275" s="4"/>
      <c r="FOT275" s="4"/>
      <c r="FOU275" s="4"/>
      <c r="FOV275" s="4"/>
      <c r="FOW275" s="4"/>
      <c r="FOX275" s="4"/>
      <c r="FOY275" s="4"/>
      <c r="FOZ275" s="4"/>
      <c r="FPA275" s="4"/>
      <c r="FPB275" s="4"/>
      <c r="FPC275" s="4"/>
      <c r="FPD275" s="4"/>
      <c r="FPE275" s="4"/>
      <c r="FPF275" s="4"/>
      <c r="FPG275" s="4"/>
      <c r="FPH275" s="4"/>
      <c r="FPI275" s="4"/>
      <c r="FPJ275" s="4"/>
      <c r="FPK275" s="4"/>
      <c r="FPL275" s="4"/>
      <c r="FPM275" s="4"/>
      <c r="FPN275" s="4"/>
      <c r="FPO275" s="4"/>
      <c r="FPP275" s="4"/>
      <c r="FPQ275" s="4"/>
      <c r="FPR275" s="4"/>
      <c r="FPS275" s="4"/>
      <c r="FPT275" s="4"/>
      <c r="FPU275" s="4"/>
      <c r="FPV275" s="4"/>
      <c r="FPW275" s="4"/>
      <c r="FPX275" s="4"/>
      <c r="FPY275" s="4"/>
      <c r="FPZ275" s="4"/>
      <c r="FQA275" s="4"/>
      <c r="FQB275" s="4"/>
      <c r="FQC275" s="4"/>
      <c r="FQD275" s="4"/>
      <c r="FQE275" s="4"/>
      <c r="FQF275" s="4"/>
      <c r="FQG275" s="4"/>
      <c r="FQH275" s="4"/>
      <c r="FQI275" s="4"/>
      <c r="FQJ275" s="4"/>
      <c r="FQK275" s="4"/>
      <c r="FQL275" s="4"/>
      <c r="FQM275" s="4"/>
      <c r="FQN275" s="4"/>
      <c r="FQO275" s="4"/>
      <c r="FQP275" s="4"/>
      <c r="FQQ275" s="4"/>
      <c r="FQR275" s="4"/>
      <c r="FQS275" s="4"/>
      <c r="FQT275" s="4"/>
      <c r="FQU275" s="4"/>
      <c r="FQV275" s="4"/>
      <c r="FQW275" s="4"/>
      <c r="FQX275" s="4"/>
      <c r="FQY275" s="4"/>
      <c r="FQZ275" s="4"/>
      <c r="FRA275" s="4"/>
      <c r="FRB275" s="4"/>
      <c r="FRC275" s="4"/>
      <c r="FRD275" s="4"/>
      <c r="FRE275" s="4"/>
      <c r="FRF275" s="4"/>
      <c r="FRG275" s="4"/>
      <c r="FRH275" s="4"/>
      <c r="FRI275" s="4"/>
      <c r="FRJ275" s="4"/>
      <c r="FRK275" s="4"/>
      <c r="FRL275" s="4"/>
      <c r="FRM275" s="4"/>
      <c r="FRN275" s="4"/>
      <c r="FRO275" s="4"/>
      <c r="FRP275" s="4"/>
      <c r="FRQ275" s="4"/>
      <c r="FRR275" s="4"/>
      <c r="FRS275" s="4"/>
      <c r="FRT275" s="4"/>
      <c r="FRU275" s="4"/>
      <c r="FRV275" s="4"/>
      <c r="FRW275" s="4"/>
      <c r="FRX275" s="4"/>
      <c r="FRY275" s="4"/>
      <c r="FRZ275" s="4"/>
      <c r="FSA275" s="4"/>
      <c r="FSB275" s="4"/>
      <c r="FSC275" s="4"/>
      <c r="FSD275" s="4"/>
      <c r="FSE275" s="4"/>
      <c r="FSF275" s="4"/>
      <c r="FSG275" s="4"/>
      <c r="FSH275" s="4"/>
      <c r="FSI275" s="4"/>
      <c r="FSJ275" s="4"/>
      <c r="FSK275" s="4"/>
      <c r="FSL275" s="4"/>
      <c r="FSM275" s="4"/>
      <c r="FSN275" s="4"/>
      <c r="FSO275" s="4"/>
      <c r="FSP275" s="4"/>
      <c r="FSQ275" s="4"/>
      <c r="FSR275" s="4"/>
      <c r="FSS275" s="4"/>
      <c r="FST275" s="4"/>
      <c r="FSU275" s="4"/>
      <c r="FSV275" s="4"/>
      <c r="FSW275" s="4"/>
      <c r="FSX275" s="4"/>
      <c r="FSY275" s="4"/>
      <c r="FSZ275" s="4"/>
      <c r="FTA275" s="4"/>
      <c r="FTB275" s="4"/>
      <c r="FTC275" s="4"/>
      <c r="FTD275" s="4"/>
      <c r="FTE275" s="4"/>
      <c r="FTF275" s="4"/>
      <c r="FTG275" s="4"/>
      <c r="FTH275" s="4"/>
      <c r="FTI275" s="4"/>
      <c r="FTJ275" s="4"/>
      <c r="FTK275" s="4"/>
      <c r="FTL275" s="4"/>
      <c r="FTM275" s="4"/>
      <c r="FTN275" s="4"/>
      <c r="FTO275" s="4"/>
      <c r="FTP275" s="4"/>
      <c r="FTQ275" s="4"/>
      <c r="FTR275" s="4"/>
      <c r="FTS275" s="4"/>
      <c r="FTT275" s="4"/>
      <c r="FTU275" s="4"/>
      <c r="FTV275" s="4"/>
      <c r="FTW275" s="4"/>
      <c r="FTX275" s="4"/>
      <c r="FTY275" s="4"/>
      <c r="FTZ275" s="4"/>
      <c r="FUA275" s="4"/>
      <c r="FUB275" s="4"/>
      <c r="FUC275" s="4"/>
      <c r="FUD275" s="4"/>
      <c r="FUE275" s="4"/>
      <c r="FUF275" s="4"/>
      <c r="FUG275" s="4"/>
      <c r="FUH275" s="4"/>
      <c r="FUI275" s="4"/>
      <c r="FUJ275" s="4"/>
      <c r="FUK275" s="4"/>
      <c r="FUL275" s="4"/>
      <c r="FUM275" s="4"/>
      <c r="FUN275" s="4"/>
      <c r="FUO275" s="4"/>
      <c r="FUP275" s="4"/>
      <c r="FUQ275" s="4"/>
      <c r="FUR275" s="4"/>
      <c r="FUS275" s="4"/>
      <c r="FUT275" s="4"/>
      <c r="FUU275" s="4"/>
      <c r="FUV275" s="4"/>
      <c r="FUW275" s="4"/>
      <c r="FUX275" s="4"/>
      <c r="FUY275" s="4"/>
      <c r="FUZ275" s="4"/>
      <c r="FVA275" s="4"/>
      <c r="FVB275" s="4"/>
      <c r="FVC275" s="4"/>
      <c r="FVD275" s="4"/>
      <c r="FVE275" s="4"/>
      <c r="FVF275" s="4"/>
      <c r="FVG275" s="4"/>
      <c r="FVH275" s="4"/>
      <c r="FVI275" s="4"/>
      <c r="FVJ275" s="4"/>
      <c r="FVK275" s="4"/>
      <c r="FVL275" s="4"/>
      <c r="FVM275" s="4"/>
      <c r="FVN275" s="4"/>
      <c r="FVO275" s="4"/>
      <c r="FVP275" s="4"/>
      <c r="FVQ275" s="4"/>
      <c r="FVR275" s="4"/>
      <c r="FVS275" s="4"/>
      <c r="FVT275" s="4"/>
      <c r="FVU275" s="4"/>
      <c r="FVV275" s="4"/>
      <c r="FVW275" s="4"/>
      <c r="FVX275" s="4"/>
      <c r="FVY275" s="4"/>
      <c r="FVZ275" s="4"/>
      <c r="FWA275" s="4"/>
      <c r="FWB275" s="4"/>
      <c r="FWC275" s="4"/>
      <c r="FWD275" s="4"/>
      <c r="FWE275" s="4"/>
      <c r="FWF275" s="4"/>
      <c r="FWG275" s="4"/>
      <c r="FWH275" s="4"/>
      <c r="FWI275" s="4"/>
      <c r="FWJ275" s="4"/>
      <c r="FWK275" s="4"/>
      <c r="FWL275" s="4"/>
      <c r="FWM275" s="4"/>
      <c r="FWN275" s="4"/>
      <c r="FWO275" s="4"/>
      <c r="FWP275" s="4"/>
      <c r="FWQ275" s="4"/>
      <c r="FWR275" s="4"/>
      <c r="FWS275" s="4"/>
      <c r="FWT275" s="4"/>
      <c r="FWU275" s="4"/>
      <c r="FWV275" s="4"/>
      <c r="FWW275" s="4"/>
      <c r="FWX275" s="4"/>
      <c r="FWY275" s="4"/>
      <c r="FWZ275" s="4"/>
      <c r="FXA275" s="4"/>
      <c r="FXB275" s="4"/>
      <c r="FXC275" s="4"/>
      <c r="FXD275" s="4"/>
      <c r="FXE275" s="4"/>
      <c r="FXF275" s="4"/>
      <c r="FXG275" s="4"/>
      <c r="FXH275" s="4"/>
      <c r="FXI275" s="4"/>
      <c r="FXJ275" s="4"/>
      <c r="FXK275" s="4"/>
      <c r="FXL275" s="4"/>
      <c r="FXM275" s="4"/>
      <c r="FXN275" s="4"/>
      <c r="FXO275" s="4"/>
      <c r="FXP275" s="4"/>
      <c r="FXQ275" s="4"/>
      <c r="FXR275" s="4"/>
      <c r="FXS275" s="4"/>
      <c r="FXT275" s="4"/>
      <c r="FXU275" s="4"/>
      <c r="FXV275" s="4"/>
      <c r="FXW275" s="4"/>
      <c r="FXX275" s="4"/>
      <c r="FXY275" s="4"/>
      <c r="FXZ275" s="4"/>
      <c r="FYA275" s="4"/>
      <c r="FYB275" s="4"/>
      <c r="FYC275" s="4"/>
      <c r="FYD275" s="4"/>
      <c r="FYE275" s="4"/>
      <c r="FYF275" s="4"/>
      <c r="FYG275" s="4"/>
      <c r="FYH275" s="4"/>
      <c r="FYI275" s="4"/>
      <c r="FYJ275" s="4"/>
      <c r="FYK275" s="4"/>
      <c r="FYL275" s="4"/>
      <c r="FYM275" s="4"/>
      <c r="FYN275" s="4"/>
      <c r="FYO275" s="4"/>
      <c r="FYP275" s="4"/>
      <c r="FYQ275" s="4"/>
      <c r="FYR275" s="4"/>
      <c r="FYS275" s="4"/>
      <c r="FYT275" s="4"/>
      <c r="FYU275" s="4"/>
      <c r="FYV275" s="4"/>
      <c r="FYW275" s="4"/>
      <c r="FYX275" s="4"/>
      <c r="FYY275" s="4"/>
      <c r="FYZ275" s="4"/>
      <c r="FZA275" s="4"/>
      <c r="FZB275" s="4"/>
      <c r="FZC275" s="4"/>
      <c r="FZD275" s="4"/>
      <c r="FZE275" s="4"/>
      <c r="FZF275" s="4"/>
      <c r="FZG275" s="4"/>
      <c r="FZH275" s="4"/>
      <c r="FZI275" s="4"/>
      <c r="FZJ275" s="4"/>
      <c r="FZK275" s="4"/>
      <c r="FZL275" s="4"/>
      <c r="FZM275" s="4"/>
      <c r="FZN275" s="4"/>
      <c r="FZO275" s="4"/>
      <c r="FZP275" s="4"/>
      <c r="FZQ275" s="4"/>
      <c r="FZR275" s="4"/>
      <c r="FZS275" s="4"/>
      <c r="FZT275" s="4"/>
      <c r="FZU275" s="4"/>
      <c r="FZV275" s="4"/>
      <c r="FZW275" s="4"/>
      <c r="FZX275" s="4"/>
      <c r="FZY275" s="4"/>
      <c r="FZZ275" s="4"/>
      <c r="GAA275" s="4"/>
      <c r="GAB275" s="4"/>
      <c r="GAC275" s="4"/>
      <c r="GAD275" s="4"/>
      <c r="GAE275" s="4"/>
      <c r="GAF275" s="4"/>
      <c r="GAG275" s="4"/>
      <c r="GAH275" s="4"/>
      <c r="GAI275" s="4"/>
      <c r="GAJ275" s="4"/>
      <c r="GAK275" s="4"/>
      <c r="GAL275" s="4"/>
      <c r="GAM275" s="4"/>
      <c r="GAN275" s="4"/>
      <c r="GAO275" s="4"/>
      <c r="GAP275" s="4"/>
      <c r="GAQ275" s="4"/>
      <c r="GAR275" s="4"/>
      <c r="GAS275" s="4"/>
      <c r="GAT275" s="4"/>
      <c r="GAU275" s="4"/>
      <c r="GAV275" s="4"/>
      <c r="GAW275" s="4"/>
      <c r="GAX275" s="4"/>
      <c r="GAY275" s="4"/>
      <c r="GAZ275" s="4"/>
      <c r="GBA275" s="4"/>
      <c r="GBB275" s="4"/>
      <c r="GBC275" s="4"/>
      <c r="GBD275" s="4"/>
      <c r="GBE275" s="4"/>
      <c r="GBF275" s="4"/>
      <c r="GBG275" s="4"/>
      <c r="GBH275" s="4"/>
      <c r="GBI275" s="4"/>
      <c r="GBJ275" s="4"/>
      <c r="GBK275" s="4"/>
      <c r="GBL275" s="4"/>
      <c r="GBM275" s="4"/>
      <c r="GBN275" s="4"/>
      <c r="GBO275" s="4"/>
      <c r="GBP275" s="4"/>
      <c r="GBQ275" s="4"/>
      <c r="GBR275" s="4"/>
      <c r="GBS275" s="4"/>
      <c r="GBT275" s="4"/>
      <c r="GBU275" s="4"/>
      <c r="GBV275" s="4"/>
      <c r="GBW275" s="4"/>
      <c r="GBX275" s="4"/>
      <c r="GBY275" s="4"/>
      <c r="GBZ275" s="4"/>
      <c r="GCA275" s="4"/>
      <c r="GCB275" s="4"/>
      <c r="GCC275" s="4"/>
      <c r="GCD275" s="4"/>
      <c r="GCE275" s="4"/>
      <c r="GCF275" s="4"/>
      <c r="GCG275" s="4"/>
      <c r="GCH275" s="4"/>
      <c r="GCI275" s="4"/>
      <c r="GCJ275" s="4"/>
      <c r="GCK275" s="4"/>
      <c r="GCL275" s="4"/>
      <c r="GCM275" s="4"/>
      <c r="GCN275" s="4"/>
      <c r="GCO275" s="4"/>
      <c r="GCP275" s="4"/>
      <c r="GCQ275" s="4"/>
      <c r="GCR275" s="4"/>
      <c r="GCS275" s="4"/>
      <c r="GCT275" s="4"/>
      <c r="GCU275" s="4"/>
      <c r="GCV275" s="4"/>
      <c r="GCW275" s="4"/>
      <c r="GCX275" s="4"/>
      <c r="GCY275" s="4"/>
      <c r="GCZ275" s="4"/>
      <c r="GDA275" s="4"/>
      <c r="GDB275" s="4"/>
      <c r="GDC275" s="4"/>
      <c r="GDD275" s="4"/>
      <c r="GDE275" s="4"/>
      <c r="GDF275" s="4"/>
      <c r="GDG275" s="4"/>
      <c r="GDH275" s="4"/>
      <c r="GDI275" s="4"/>
      <c r="GDJ275" s="4"/>
      <c r="GDK275" s="4"/>
      <c r="GDL275" s="4"/>
      <c r="GDM275" s="4"/>
      <c r="GDN275" s="4"/>
      <c r="GDO275" s="4"/>
      <c r="GDP275" s="4"/>
      <c r="GDQ275" s="4"/>
      <c r="GDR275" s="4"/>
      <c r="GDS275" s="4"/>
      <c r="GDT275" s="4"/>
      <c r="GDU275" s="4"/>
      <c r="GDV275" s="4"/>
      <c r="GDW275" s="4"/>
      <c r="GDX275" s="4"/>
      <c r="GDY275" s="4"/>
      <c r="GDZ275" s="4"/>
      <c r="GEA275" s="4"/>
      <c r="GEB275" s="4"/>
      <c r="GEC275" s="4"/>
      <c r="GED275" s="4"/>
      <c r="GEE275" s="4"/>
      <c r="GEF275" s="4"/>
      <c r="GEG275" s="4"/>
      <c r="GEH275" s="4"/>
      <c r="GEI275" s="4"/>
      <c r="GEJ275" s="4"/>
      <c r="GEK275" s="4"/>
      <c r="GEL275" s="4"/>
      <c r="GEM275" s="4"/>
      <c r="GEN275" s="4"/>
      <c r="GEO275" s="4"/>
      <c r="GEP275" s="4"/>
      <c r="GEQ275" s="4"/>
      <c r="GER275" s="4"/>
      <c r="GES275" s="4"/>
      <c r="GET275" s="4"/>
      <c r="GEU275" s="4"/>
      <c r="GEV275" s="4"/>
      <c r="GEW275" s="4"/>
      <c r="GEX275" s="4"/>
      <c r="GEY275" s="4"/>
      <c r="GEZ275" s="4"/>
      <c r="GFA275" s="4"/>
      <c r="GFB275" s="4"/>
      <c r="GFC275" s="4"/>
      <c r="GFD275" s="4"/>
      <c r="GFE275" s="4"/>
      <c r="GFF275" s="4"/>
      <c r="GFG275" s="4"/>
      <c r="GFH275" s="4"/>
      <c r="GFI275" s="4"/>
      <c r="GFJ275" s="4"/>
      <c r="GFK275" s="4"/>
      <c r="GFL275" s="4"/>
      <c r="GFM275" s="4"/>
      <c r="GFN275" s="4"/>
      <c r="GFO275" s="4"/>
      <c r="GFP275" s="4"/>
      <c r="GFQ275" s="4"/>
      <c r="GFR275" s="4"/>
      <c r="GFS275" s="4"/>
      <c r="GFT275" s="4"/>
      <c r="GFU275" s="4"/>
      <c r="GFV275" s="4"/>
      <c r="GFW275" s="4"/>
      <c r="GFX275" s="4"/>
      <c r="GFY275" s="4"/>
      <c r="GFZ275" s="4"/>
      <c r="GGA275" s="4"/>
      <c r="GGB275" s="4"/>
      <c r="GGC275" s="4"/>
      <c r="GGD275" s="4"/>
      <c r="GGE275" s="4"/>
      <c r="GGF275" s="4"/>
      <c r="GGG275" s="4"/>
      <c r="GGH275" s="4"/>
      <c r="GGI275" s="4"/>
      <c r="GGJ275" s="4"/>
      <c r="GGK275" s="4"/>
      <c r="GGL275" s="4"/>
      <c r="GGM275" s="4"/>
      <c r="GGN275" s="4"/>
      <c r="GGO275" s="4"/>
      <c r="GGP275" s="4"/>
      <c r="GGQ275" s="4"/>
      <c r="GGR275" s="4"/>
      <c r="GGS275" s="4"/>
      <c r="GGT275" s="4"/>
      <c r="GGU275" s="4"/>
      <c r="GGV275" s="4"/>
      <c r="GGW275" s="4"/>
      <c r="GGX275" s="4"/>
      <c r="GGY275" s="4"/>
      <c r="GGZ275" s="4"/>
      <c r="GHA275" s="4"/>
      <c r="GHB275" s="4"/>
      <c r="GHC275" s="4"/>
      <c r="GHD275" s="4"/>
      <c r="GHE275" s="4"/>
      <c r="GHF275" s="4"/>
      <c r="GHG275" s="4"/>
      <c r="GHH275" s="4"/>
      <c r="GHI275" s="4"/>
      <c r="GHJ275" s="4"/>
      <c r="GHK275" s="4"/>
      <c r="GHL275" s="4"/>
      <c r="GHM275" s="4"/>
      <c r="GHN275" s="4"/>
      <c r="GHO275" s="4"/>
      <c r="GHP275" s="4"/>
      <c r="GHQ275" s="4"/>
      <c r="GHR275" s="4"/>
      <c r="GHS275" s="4"/>
      <c r="GHT275" s="4"/>
      <c r="GHU275" s="4"/>
      <c r="GHV275" s="4"/>
      <c r="GHW275" s="4"/>
      <c r="GHX275" s="4"/>
      <c r="GHY275" s="4"/>
      <c r="GHZ275" s="4"/>
      <c r="GIA275" s="4"/>
      <c r="GIB275" s="4"/>
      <c r="GIC275" s="4"/>
      <c r="GID275" s="4"/>
      <c r="GIE275" s="4"/>
      <c r="GIF275" s="4"/>
      <c r="GIG275" s="4"/>
      <c r="GIH275" s="4"/>
      <c r="GII275" s="4"/>
      <c r="GIJ275" s="4"/>
      <c r="GIK275" s="4"/>
      <c r="GIL275" s="4"/>
      <c r="GIM275" s="4"/>
      <c r="GIN275" s="4"/>
      <c r="GIO275" s="4"/>
      <c r="GIP275" s="4"/>
      <c r="GIQ275" s="4"/>
      <c r="GIR275" s="4"/>
      <c r="GIS275" s="4"/>
      <c r="GIT275" s="4"/>
      <c r="GIU275" s="4"/>
      <c r="GIV275" s="4"/>
      <c r="GIW275" s="4"/>
      <c r="GIX275" s="4"/>
      <c r="GIY275" s="4"/>
      <c r="GIZ275" s="4"/>
      <c r="GJA275" s="4"/>
      <c r="GJB275" s="4"/>
      <c r="GJC275" s="4"/>
      <c r="GJD275" s="4"/>
      <c r="GJE275" s="4"/>
      <c r="GJF275" s="4"/>
      <c r="GJG275" s="4"/>
      <c r="GJH275" s="4"/>
      <c r="GJI275" s="4"/>
      <c r="GJJ275" s="4"/>
      <c r="GJK275" s="4"/>
      <c r="GJL275" s="4"/>
      <c r="GJM275" s="4"/>
      <c r="GJN275" s="4"/>
      <c r="GJO275" s="4"/>
      <c r="GJP275" s="4"/>
      <c r="GJQ275" s="4"/>
      <c r="GJR275" s="4"/>
      <c r="GJS275" s="4"/>
      <c r="GJT275" s="4"/>
      <c r="GJU275" s="4"/>
      <c r="GJV275" s="4"/>
      <c r="GJW275" s="4"/>
      <c r="GJX275" s="4"/>
      <c r="GJY275" s="4"/>
      <c r="GJZ275" s="4"/>
      <c r="GKA275" s="4"/>
      <c r="GKB275" s="4"/>
      <c r="GKC275" s="4"/>
      <c r="GKD275" s="4"/>
      <c r="GKE275" s="4"/>
      <c r="GKF275" s="4"/>
      <c r="GKG275" s="4"/>
      <c r="GKH275" s="4"/>
      <c r="GKI275" s="4"/>
      <c r="GKJ275" s="4"/>
      <c r="GKK275" s="4"/>
      <c r="GKL275" s="4"/>
      <c r="GKM275" s="4"/>
      <c r="GKN275" s="4"/>
      <c r="GKO275" s="4"/>
      <c r="GKP275" s="4"/>
      <c r="GKQ275" s="4"/>
      <c r="GKR275" s="4"/>
      <c r="GKS275" s="4"/>
      <c r="GKT275" s="4"/>
      <c r="GKU275" s="4"/>
      <c r="GKV275" s="4"/>
      <c r="GKW275" s="4"/>
      <c r="GKX275" s="4"/>
      <c r="GKY275" s="4"/>
      <c r="GKZ275" s="4"/>
      <c r="GLA275" s="4"/>
      <c r="GLB275" s="4"/>
      <c r="GLC275" s="4"/>
      <c r="GLD275" s="4"/>
      <c r="GLE275" s="4"/>
      <c r="GLF275" s="4"/>
      <c r="GLG275" s="4"/>
      <c r="GLH275" s="4"/>
      <c r="GLI275" s="4"/>
      <c r="GLJ275" s="4"/>
      <c r="GLK275" s="4"/>
      <c r="GLL275" s="4"/>
      <c r="GLM275" s="4"/>
      <c r="GLN275" s="4"/>
      <c r="GLO275" s="4"/>
      <c r="GLP275" s="4"/>
      <c r="GLQ275" s="4"/>
      <c r="GLR275" s="4"/>
      <c r="GLS275" s="4"/>
      <c r="GLT275" s="4"/>
      <c r="GLU275" s="4"/>
      <c r="GLV275" s="4"/>
      <c r="GLW275" s="4"/>
      <c r="GLX275" s="4"/>
      <c r="GLY275" s="4"/>
      <c r="GLZ275" s="4"/>
      <c r="GMA275" s="4"/>
      <c r="GMB275" s="4"/>
      <c r="GMC275" s="4"/>
      <c r="GMD275" s="4"/>
      <c r="GME275" s="4"/>
      <c r="GMF275" s="4"/>
      <c r="GMG275" s="4"/>
      <c r="GMH275" s="4"/>
      <c r="GMI275" s="4"/>
      <c r="GMJ275" s="4"/>
      <c r="GMK275" s="4"/>
      <c r="GML275" s="4"/>
      <c r="GMM275" s="4"/>
      <c r="GMN275" s="4"/>
      <c r="GMO275" s="4"/>
      <c r="GMP275" s="4"/>
      <c r="GMQ275" s="4"/>
      <c r="GMR275" s="4"/>
      <c r="GMS275" s="4"/>
      <c r="GMT275" s="4"/>
      <c r="GMU275" s="4"/>
      <c r="GMV275" s="4"/>
      <c r="GMW275" s="4"/>
      <c r="GMX275" s="4"/>
      <c r="GMY275" s="4"/>
      <c r="GMZ275" s="4"/>
      <c r="GNA275" s="4"/>
      <c r="GNB275" s="4"/>
      <c r="GNC275" s="4"/>
      <c r="GND275" s="4"/>
      <c r="GNE275" s="4"/>
      <c r="GNF275" s="4"/>
      <c r="GNG275" s="4"/>
      <c r="GNH275" s="4"/>
      <c r="GNI275" s="4"/>
      <c r="GNJ275" s="4"/>
      <c r="GNK275" s="4"/>
      <c r="GNL275" s="4"/>
      <c r="GNM275" s="4"/>
      <c r="GNN275" s="4"/>
      <c r="GNO275" s="4"/>
      <c r="GNP275" s="4"/>
      <c r="GNQ275" s="4"/>
      <c r="GNR275" s="4"/>
      <c r="GNS275" s="4"/>
      <c r="GNT275" s="4"/>
      <c r="GNU275" s="4"/>
      <c r="GNV275" s="4"/>
      <c r="GNW275" s="4"/>
      <c r="GNX275" s="4"/>
      <c r="GNY275" s="4"/>
      <c r="GNZ275" s="4"/>
      <c r="GOA275" s="4"/>
      <c r="GOB275" s="4"/>
      <c r="GOC275" s="4"/>
      <c r="GOD275" s="4"/>
      <c r="GOE275" s="4"/>
      <c r="GOF275" s="4"/>
      <c r="GOG275" s="4"/>
      <c r="GOH275" s="4"/>
      <c r="GOI275" s="4"/>
      <c r="GOJ275" s="4"/>
      <c r="GOK275" s="4"/>
      <c r="GOL275" s="4"/>
      <c r="GOM275" s="4"/>
      <c r="GON275" s="4"/>
      <c r="GOO275" s="4"/>
      <c r="GOP275" s="4"/>
      <c r="GOQ275" s="4"/>
      <c r="GOR275" s="4"/>
      <c r="GOS275" s="4"/>
      <c r="GOT275" s="4"/>
      <c r="GOU275" s="4"/>
      <c r="GOV275" s="4"/>
      <c r="GOW275" s="4"/>
      <c r="GOX275" s="4"/>
      <c r="GOY275" s="4"/>
      <c r="GOZ275" s="4"/>
      <c r="GPA275" s="4"/>
      <c r="GPB275" s="4"/>
      <c r="GPC275" s="4"/>
      <c r="GPD275" s="4"/>
      <c r="GPE275" s="4"/>
      <c r="GPF275" s="4"/>
      <c r="GPG275" s="4"/>
      <c r="GPH275" s="4"/>
      <c r="GPI275" s="4"/>
      <c r="GPJ275" s="4"/>
      <c r="GPK275" s="4"/>
      <c r="GPL275" s="4"/>
      <c r="GPM275" s="4"/>
      <c r="GPN275" s="4"/>
      <c r="GPO275" s="4"/>
      <c r="GPP275" s="4"/>
      <c r="GPQ275" s="4"/>
      <c r="GPR275" s="4"/>
      <c r="GPS275" s="4"/>
      <c r="GPT275" s="4"/>
      <c r="GPU275" s="4"/>
      <c r="GPV275" s="4"/>
      <c r="GPW275" s="4"/>
      <c r="GPX275" s="4"/>
      <c r="GPY275" s="4"/>
      <c r="GPZ275" s="4"/>
      <c r="GQA275" s="4"/>
      <c r="GQB275" s="4"/>
      <c r="GQC275" s="4"/>
      <c r="GQD275" s="4"/>
      <c r="GQE275" s="4"/>
      <c r="GQF275" s="4"/>
      <c r="GQG275" s="4"/>
      <c r="GQH275" s="4"/>
      <c r="GQI275" s="4"/>
      <c r="GQJ275" s="4"/>
      <c r="GQK275" s="4"/>
      <c r="GQL275" s="4"/>
      <c r="GQM275" s="4"/>
      <c r="GQN275" s="4"/>
      <c r="GQO275" s="4"/>
      <c r="GQP275" s="4"/>
      <c r="GQQ275" s="4"/>
      <c r="GQR275" s="4"/>
      <c r="GQS275" s="4"/>
      <c r="GQT275" s="4"/>
      <c r="GQU275" s="4"/>
      <c r="GQV275" s="4"/>
      <c r="GQW275" s="4"/>
      <c r="GQX275" s="4"/>
      <c r="GQY275" s="4"/>
      <c r="GQZ275" s="4"/>
      <c r="GRA275" s="4"/>
      <c r="GRB275" s="4"/>
      <c r="GRC275" s="4"/>
      <c r="GRD275" s="4"/>
      <c r="GRE275" s="4"/>
      <c r="GRF275" s="4"/>
      <c r="GRG275" s="4"/>
      <c r="GRH275" s="4"/>
      <c r="GRI275" s="4"/>
      <c r="GRJ275" s="4"/>
      <c r="GRK275" s="4"/>
      <c r="GRL275" s="4"/>
      <c r="GRM275" s="4"/>
      <c r="GRN275" s="4"/>
      <c r="GRO275" s="4"/>
      <c r="GRP275" s="4"/>
      <c r="GRQ275" s="4"/>
      <c r="GRR275" s="4"/>
      <c r="GRS275" s="4"/>
      <c r="GRT275" s="4"/>
      <c r="GRU275" s="4"/>
      <c r="GRV275" s="4"/>
      <c r="GRW275" s="4"/>
      <c r="GRX275" s="4"/>
      <c r="GRY275" s="4"/>
      <c r="GRZ275" s="4"/>
      <c r="GSA275" s="4"/>
      <c r="GSB275" s="4"/>
      <c r="GSC275" s="4"/>
      <c r="GSD275" s="4"/>
      <c r="GSE275" s="4"/>
      <c r="GSF275" s="4"/>
      <c r="GSG275" s="4"/>
      <c r="GSH275" s="4"/>
      <c r="GSI275" s="4"/>
      <c r="GSJ275" s="4"/>
      <c r="GSK275" s="4"/>
      <c r="GSL275" s="4"/>
      <c r="GSM275" s="4"/>
      <c r="GSN275" s="4"/>
      <c r="GSO275" s="4"/>
      <c r="GSP275" s="4"/>
      <c r="GSQ275" s="4"/>
      <c r="GSR275" s="4"/>
      <c r="GSS275" s="4"/>
      <c r="GST275" s="4"/>
      <c r="GSU275" s="4"/>
      <c r="GSV275" s="4"/>
      <c r="GSW275" s="4"/>
      <c r="GSX275" s="4"/>
      <c r="GSY275" s="4"/>
      <c r="GSZ275" s="4"/>
      <c r="GTA275" s="4"/>
      <c r="GTB275" s="4"/>
      <c r="GTC275" s="4"/>
      <c r="GTD275" s="4"/>
      <c r="GTE275" s="4"/>
      <c r="GTF275" s="4"/>
      <c r="GTG275" s="4"/>
      <c r="GTH275" s="4"/>
      <c r="GTI275" s="4"/>
      <c r="GTJ275" s="4"/>
      <c r="GTK275" s="4"/>
      <c r="GTL275" s="4"/>
      <c r="GTM275" s="4"/>
      <c r="GTN275" s="4"/>
      <c r="GTO275" s="4"/>
      <c r="GTP275" s="4"/>
      <c r="GTQ275" s="4"/>
      <c r="GTR275" s="4"/>
      <c r="GTS275" s="4"/>
      <c r="GTT275" s="4"/>
      <c r="GTU275" s="4"/>
      <c r="GTV275" s="4"/>
      <c r="GTW275" s="4"/>
      <c r="GTX275" s="4"/>
      <c r="GTY275" s="4"/>
      <c r="GTZ275" s="4"/>
      <c r="GUA275" s="4"/>
      <c r="GUB275" s="4"/>
      <c r="GUC275" s="4"/>
      <c r="GUD275" s="4"/>
      <c r="GUE275" s="4"/>
      <c r="GUF275" s="4"/>
      <c r="GUG275" s="4"/>
      <c r="GUH275" s="4"/>
      <c r="GUI275" s="4"/>
      <c r="GUJ275" s="4"/>
      <c r="GUK275" s="4"/>
      <c r="GUL275" s="4"/>
      <c r="GUM275" s="4"/>
      <c r="GUN275" s="4"/>
      <c r="GUO275" s="4"/>
      <c r="GUP275" s="4"/>
      <c r="GUQ275" s="4"/>
      <c r="GUR275" s="4"/>
      <c r="GUS275" s="4"/>
      <c r="GUT275" s="4"/>
      <c r="GUU275" s="4"/>
      <c r="GUV275" s="4"/>
      <c r="GUW275" s="4"/>
      <c r="GUX275" s="4"/>
      <c r="GUY275" s="4"/>
      <c r="GUZ275" s="4"/>
      <c r="GVA275" s="4"/>
      <c r="GVB275" s="4"/>
      <c r="GVC275" s="4"/>
      <c r="GVD275" s="4"/>
      <c r="GVE275" s="4"/>
      <c r="GVF275" s="4"/>
      <c r="GVG275" s="4"/>
      <c r="GVH275" s="4"/>
      <c r="GVI275" s="4"/>
      <c r="GVJ275" s="4"/>
      <c r="GVK275" s="4"/>
      <c r="GVL275" s="4"/>
      <c r="GVM275" s="4"/>
      <c r="GVN275" s="4"/>
      <c r="GVO275" s="4"/>
      <c r="GVP275" s="4"/>
      <c r="GVQ275" s="4"/>
      <c r="GVR275" s="4"/>
      <c r="GVS275" s="4"/>
      <c r="GVT275" s="4"/>
      <c r="GVU275" s="4"/>
      <c r="GVV275" s="4"/>
      <c r="GVW275" s="4"/>
      <c r="GVX275" s="4"/>
      <c r="GVY275" s="4"/>
      <c r="GVZ275" s="4"/>
      <c r="GWA275" s="4"/>
      <c r="GWB275" s="4"/>
      <c r="GWC275" s="4"/>
      <c r="GWD275" s="4"/>
      <c r="GWE275" s="4"/>
      <c r="GWF275" s="4"/>
      <c r="GWG275" s="4"/>
      <c r="GWH275" s="4"/>
      <c r="GWI275" s="4"/>
      <c r="GWJ275" s="4"/>
      <c r="GWK275" s="4"/>
      <c r="GWL275" s="4"/>
      <c r="GWM275" s="4"/>
      <c r="GWN275" s="4"/>
      <c r="GWO275" s="4"/>
      <c r="GWP275" s="4"/>
      <c r="GWQ275" s="4"/>
      <c r="GWR275" s="4"/>
      <c r="GWS275" s="4"/>
      <c r="GWT275" s="4"/>
      <c r="GWU275" s="4"/>
      <c r="GWV275" s="4"/>
      <c r="GWW275" s="4"/>
      <c r="GWX275" s="4"/>
      <c r="GWY275" s="4"/>
      <c r="GWZ275" s="4"/>
      <c r="GXA275" s="4"/>
      <c r="GXB275" s="4"/>
      <c r="GXC275" s="4"/>
      <c r="GXD275" s="4"/>
      <c r="GXE275" s="4"/>
      <c r="GXF275" s="4"/>
      <c r="GXG275" s="4"/>
      <c r="GXH275" s="4"/>
      <c r="GXI275" s="4"/>
      <c r="GXJ275" s="4"/>
      <c r="GXK275" s="4"/>
      <c r="GXL275" s="4"/>
      <c r="GXM275" s="4"/>
      <c r="GXN275" s="4"/>
      <c r="GXO275" s="4"/>
      <c r="GXP275" s="4"/>
      <c r="GXQ275" s="4"/>
      <c r="GXR275" s="4"/>
      <c r="GXS275" s="4"/>
      <c r="GXT275" s="4"/>
      <c r="GXU275" s="4"/>
      <c r="GXV275" s="4"/>
      <c r="GXW275" s="4"/>
      <c r="GXX275" s="4"/>
      <c r="GXY275" s="4"/>
      <c r="GXZ275" s="4"/>
      <c r="GYA275" s="4"/>
      <c r="GYB275" s="4"/>
      <c r="GYC275" s="4"/>
      <c r="GYD275" s="4"/>
      <c r="GYE275" s="4"/>
      <c r="GYF275" s="4"/>
      <c r="GYG275" s="4"/>
      <c r="GYH275" s="4"/>
      <c r="GYI275" s="4"/>
      <c r="GYJ275" s="4"/>
      <c r="GYK275" s="4"/>
      <c r="GYL275" s="4"/>
      <c r="GYM275" s="4"/>
      <c r="GYN275" s="4"/>
      <c r="GYO275" s="4"/>
      <c r="GYP275" s="4"/>
      <c r="GYQ275" s="4"/>
      <c r="GYR275" s="4"/>
      <c r="GYS275" s="4"/>
      <c r="GYT275" s="4"/>
      <c r="GYU275" s="4"/>
      <c r="GYV275" s="4"/>
      <c r="GYW275" s="4"/>
      <c r="GYX275" s="4"/>
      <c r="GYY275" s="4"/>
      <c r="GYZ275" s="4"/>
      <c r="GZA275" s="4"/>
      <c r="GZB275" s="4"/>
      <c r="GZC275" s="4"/>
      <c r="GZD275" s="4"/>
      <c r="GZE275" s="4"/>
      <c r="GZF275" s="4"/>
      <c r="GZG275" s="4"/>
      <c r="GZH275" s="4"/>
      <c r="GZI275" s="4"/>
      <c r="GZJ275" s="4"/>
      <c r="GZK275" s="4"/>
      <c r="GZL275" s="4"/>
      <c r="GZM275" s="4"/>
      <c r="GZN275" s="4"/>
      <c r="GZO275" s="4"/>
      <c r="GZP275" s="4"/>
      <c r="GZQ275" s="4"/>
      <c r="GZR275" s="4"/>
      <c r="GZS275" s="4"/>
      <c r="GZT275" s="4"/>
      <c r="GZU275" s="4"/>
      <c r="GZV275" s="4"/>
      <c r="GZW275" s="4"/>
      <c r="GZX275" s="4"/>
      <c r="GZY275" s="4"/>
      <c r="GZZ275" s="4"/>
      <c r="HAA275" s="4"/>
      <c r="HAB275" s="4"/>
      <c r="HAC275" s="4"/>
      <c r="HAD275" s="4"/>
      <c r="HAE275" s="4"/>
      <c r="HAF275" s="4"/>
      <c r="HAG275" s="4"/>
      <c r="HAH275" s="4"/>
      <c r="HAI275" s="4"/>
      <c r="HAJ275" s="4"/>
      <c r="HAK275" s="4"/>
      <c r="HAL275" s="4"/>
      <c r="HAM275" s="4"/>
      <c r="HAN275" s="4"/>
      <c r="HAO275" s="4"/>
      <c r="HAP275" s="4"/>
      <c r="HAQ275" s="4"/>
      <c r="HAR275" s="4"/>
      <c r="HAS275" s="4"/>
      <c r="HAT275" s="4"/>
      <c r="HAU275" s="4"/>
      <c r="HAV275" s="4"/>
      <c r="HAW275" s="4"/>
      <c r="HAX275" s="4"/>
      <c r="HAY275" s="4"/>
      <c r="HAZ275" s="4"/>
      <c r="HBA275" s="4"/>
      <c r="HBB275" s="4"/>
      <c r="HBC275" s="4"/>
      <c r="HBD275" s="4"/>
      <c r="HBE275" s="4"/>
      <c r="HBF275" s="4"/>
      <c r="HBG275" s="4"/>
      <c r="HBH275" s="4"/>
      <c r="HBI275" s="4"/>
      <c r="HBJ275" s="4"/>
      <c r="HBK275" s="4"/>
      <c r="HBL275" s="4"/>
      <c r="HBM275" s="4"/>
      <c r="HBN275" s="4"/>
      <c r="HBO275" s="4"/>
      <c r="HBP275" s="4"/>
      <c r="HBQ275" s="4"/>
      <c r="HBR275" s="4"/>
      <c r="HBS275" s="4"/>
      <c r="HBT275" s="4"/>
      <c r="HBU275" s="4"/>
      <c r="HBV275" s="4"/>
      <c r="HBW275" s="4"/>
      <c r="HBX275" s="4"/>
      <c r="HBY275" s="4"/>
      <c r="HBZ275" s="4"/>
      <c r="HCA275" s="4"/>
      <c r="HCB275" s="4"/>
      <c r="HCC275" s="4"/>
      <c r="HCD275" s="4"/>
      <c r="HCE275" s="4"/>
      <c r="HCF275" s="4"/>
      <c r="HCG275" s="4"/>
      <c r="HCH275" s="4"/>
      <c r="HCI275" s="4"/>
      <c r="HCJ275" s="4"/>
      <c r="HCK275" s="4"/>
      <c r="HCL275" s="4"/>
      <c r="HCM275" s="4"/>
      <c r="HCN275" s="4"/>
      <c r="HCO275" s="4"/>
      <c r="HCP275" s="4"/>
      <c r="HCQ275" s="4"/>
      <c r="HCR275" s="4"/>
      <c r="HCS275" s="4"/>
      <c r="HCT275" s="4"/>
      <c r="HCU275" s="4"/>
      <c r="HCV275" s="4"/>
      <c r="HCW275" s="4"/>
      <c r="HCX275" s="4"/>
      <c r="HCY275" s="4"/>
      <c r="HCZ275" s="4"/>
      <c r="HDA275" s="4"/>
      <c r="HDB275" s="4"/>
      <c r="HDC275" s="4"/>
      <c r="HDD275" s="4"/>
      <c r="HDE275" s="4"/>
      <c r="HDF275" s="4"/>
      <c r="HDG275" s="4"/>
      <c r="HDH275" s="4"/>
      <c r="HDI275" s="4"/>
      <c r="HDJ275" s="4"/>
      <c r="HDK275" s="4"/>
      <c r="HDL275" s="4"/>
      <c r="HDM275" s="4"/>
      <c r="HDN275" s="4"/>
      <c r="HDO275" s="4"/>
      <c r="HDP275" s="4"/>
      <c r="HDQ275" s="4"/>
      <c r="HDR275" s="4"/>
      <c r="HDS275" s="4"/>
      <c r="HDT275" s="4"/>
      <c r="HDU275" s="4"/>
      <c r="HDV275" s="4"/>
      <c r="HDW275" s="4"/>
      <c r="HDX275" s="4"/>
      <c r="HDY275" s="4"/>
      <c r="HDZ275" s="4"/>
      <c r="HEA275" s="4"/>
      <c r="HEB275" s="4"/>
      <c r="HEC275" s="4"/>
      <c r="HED275" s="4"/>
      <c r="HEE275" s="4"/>
      <c r="HEF275" s="4"/>
      <c r="HEG275" s="4"/>
      <c r="HEH275" s="4"/>
      <c r="HEI275" s="4"/>
      <c r="HEJ275" s="4"/>
      <c r="HEK275" s="4"/>
      <c r="HEL275" s="4"/>
      <c r="HEM275" s="4"/>
      <c r="HEN275" s="4"/>
      <c r="HEO275" s="4"/>
      <c r="HEP275" s="4"/>
      <c r="HEQ275" s="4"/>
      <c r="HER275" s="4"/>
      <c r="HES275" s="4"/>
      <c r="HET275" s="4"/>
      <c r="HEU275" s="4"/>
      <c r="HEV275" s="4"/>
      <c r="HEW275" s="4"/>
      <c r="HEX275" s="4"/>
      <c r="HEY275" s="4"/>
      <c r="HEZ275" s="4"/>
      <c r="HFA275" s="4"/>
      <c r="HFB275" s="4"/>
      <c r="HFC275" s="4"/>
      <c r="HFD275" s="4"/>
      <c r="HFE275" s="4"/>
      <c r="HFF275" s="4"/>
      <c r="HFG275" s="4"/>
      <c r="HFH275" s="4"/>
      <c r="HFI275" s="4"/>
      <c r="HFJ275" s="4"/>
      <c r="HFK275" s="4"/>
      <c r="HFL275" s="4"/>
      <c r="HFM275" s="4"/>
      <c r="HFN275" s="4"/>
      <c r="HFO275" s="4"/>
      <c r="HFP275" s="4"/>
      <c r="HFQ275" s="4"/>
      <c r="HFR275" s="4"/>
      <c r="HFS275" s="4"/>
      <c r="HFT275" s="4"/>
      <c r="HFU275" s="4"/>
      <c r="HFV275" s="4"/>
      <c r="HFW275" s="4"/>
      <c r="HFX275" s="4"/>
      <c r="HFY275" s="4"/>
      <c r="HFZ275" s="4"/>
      <c r="HGA275" s="4"/>
      <c r="HGB275" s="4"/>
      <c r="HGC275" s="4"/>
      <c r="HGD275" s="4"/>
      <c r="HGE275" s="4"/>
      <c r="HGF275" s="4"/>
      <c r="HGG275" s="4"/>
      <c r="HGH275" s="4"/>
      <c r="HGI275" s="4"/>
      <c r="HGJ275" s="4"/>
      <c r="HGK275" s="4"/>
      <c r="HGL275" s="4"/>
      <c r="HGM275" s="4"/>
      <c r="HGN275" s="4"/>
      <c r="HGO275" s="4"/>
      <c r="HGP275" s="4"/>
      <c r="HGQ275" s="4"/>
      <c r="HGR275" s="4"/>
      <c r="HGS275" s="4"/>
      <c r="HGT275" s="4"/>
      <c r="HGU275" s="4"/>
      <c r="HGV275" s="4"/>
      <c r="HGW275" s="4"/>
      <c r="HGX275" s="4"/>
      <c r="HGY275" s="4"/>
      <c r="HGZ275" s="4"/>
      <c r="HHA275" s="4"/>
      <c r="HHB275" s="4"/>
      <c r="HHC275" s="4"/>
      <c r="HHD275" s="4"/>
      <c r="HHE275" s="4"/>
      <c r="HHF275" s="4"/>
      <c r="HHG275" s="4"/>
      <c r="HHH275" s="4"/>
      <c r="HHI275" s="4"/>
      <c r="HHJ275" s="4"/>
      <c r="HHK275" s="4"/>
      <c r="HHL275" s="4"/>
      <c r="HHM275" s="4"/>
      <c r="HHN275" s="4"/>
      <c r="HHO275" s="4"/>
      <c r="HHP275" s="4"/>
      <c r="HHQ275" s="4"/>
      <c r="HHR275" s="4"/>
      <c r="HHS275" s="4"/>
      <c r="HHT275" s="4"/>
      <c r="HHU275" s="4"/>
      <c r="HHV275" s="4"/>
      <c r="HHW275" s="4"/>
      <c r="HHX275" s="4"/>
      <c r="HHY275" s="4"/>
      <c r="HHZ275" s="4"/>
      <c r="HIA275" s="4"/>
      <c r="HIB275" s="4"/>
      <c r="HIC275" s="4"/>
      <c r="HID275" s="4"/>
      <c r="HIE275" s="4"/>
      <c r="HIF275" s="4"/>
      <c r="HIG275" s="4"/>
      <c r="HIH275" s="4"/>
      <c r="HII275" s="4"/>
      <c r="HIJ275" s="4"/>
      <c r="HIK275" s="4"/>
      <c r="HIL275" s="4"/>
      <c r="HIM275" s="4"/>
      <c r="HIN275" s="4"/>
      <c r="HIO275" s="4"/>
      <c r="HIP275" s="4"/>
      <c r="HIQ275" s="4"/>
      <c r="HIR275" s="4"/>
      <c r="HIS275" s="4"/>
      <c r="HIT275" s="4"/>
      <c r="HIU275" s="4"/>
      <c r="HIV275" s="4"/>
      <c r="HIW275" s="4"/>
      <c r="HIX275" s="4"/>
      <c r="HIY275" s="4"/>
      <c r="HIZ275" s="4"/>
      <c r="HJA275" s="4"/>
      <c r="HJB275" s="4"/>
      <c r="HJC275" s="4"/>
      <c r="HJD275" s="4"/>
      <c r="HJE275" s="4"/>
      <c r="HJF275" s="4"/>
      <c r="HJG275" s="4"/>
      <c r="HJH275" s="4"/>
      <c r="HJI275" s="4"/>
      <c r="HJJ275" s="4"/>
      <c r="HJK275" s="4"/>
      <c r="HJL275" s="4"/>
      <c r="HJM275" s="4"/>
      <c r="HJN275" s="4"/>
      <c r="HJO275" s="4"/>
      <c r="HJP275" s="4"/>
      <c r="HJQ275" s="4"/>
      <c r="HJR275" s="4"/>
      <c r="HJS275" s="4"/>
      <c r="HJT275" s="4"/>
      <c r="HJU275" s="4"/>
      <c r="HJV275" s="4"/>
      <c r="HJW275" s="4"/>
      <c r="HJX275" s="4"/>
      <c r="HJY275" s="4"/>
      <c r="HJZ275" s="4"/>
      <c r="HKA275" s="4"/>
      <c r="HKB275" s="4"/>
      <c r="HKC275" s="4"/>
      <c r="HKD275" s="4"/>
      <c r="HKE275" s="4"/>
      <c r="HKF275" s="4"/>
      <c r="HKG275" s="4"/>
      <c r="HKH275" s="4"/>
      <c r="HKI275" s="4"/>
      <c r="HKJ275" s="4"/>
      <c r="HKK275" s="4"/>
      <c r="HKL275" s="4"/>
      <c r="HKM275" s="4"/>
      <c r="HKN275" s="4"/>
      <c r="HKO275" s="4"/>
      <c r="HKP275" s="4"/>
      <c r="HKQ275" s="4"/>
      <c r="HKR275" s="4"/>
      <c r="HKS275" s="4"/>
      <c r="HKT275" s="4"/>
      <c r="HKU275" s="4"/>
      <c r="HKV275" s="4"/>
      <c r="HKW275" s="4"/>
      <c r="HKX275" s="4"/>
      <c r="HKY275" s="4"/>
      <c r="HKZ275" s="4"/>
      <c r="HLA275" s="4"/>
      <c r="HLB275" s="4"/>
      <c r="HLC275" s="4"/>
      <c r="HLD275" s="4"/>
      <c r="HLE275" s="4"/>
      <c r="HLF275" s="4"/>
      <c r="HLG275" s="4"/>
      <c r="HLH275" s="4"/>
      <c r="HLI275" s="4"/>
      <c r="HLJ275" s="4"/>
      <c r="HLK275" s="4"/>
      <c r="HLL275" s="4"/>
      <c r="HLM275" s="4"/>
      <c r="HLN275" s="4"/>
      <c r="HLO275" s="4"/>
      <c r="HLP275" s="4"/>
      <c r="HLQ275" s="4"/>
      <c r="HLR275" s="4"/>
      <c r="HLS275" s="4"/>
      <c r="HLT275" s="4"/>
      <c r="HLU275" s="4"/>
      <c r="HLV275" s="4"/>
      <c r="HLW275" s="4"/>
      <c r="HLX275" s="4"/>
      <c r="HLY275" s="4"/>
      <c r="HLZ275" s="4"/>
      <c r="HMA275" s="4"/>
      <c r="HMB275" s="4"/>
      <c r="HMC275" s="4"/>
      <c r="HMD275" s="4"/>
      <c r="HME275" s="4"/>
      <c r="HMF275" s="4"/>
      <c r="HMG275" s="4"/>
      <c r="HMH275" s="4"/>
      <c r="HMI275" s="4"/>
      <c r="HMJ275" s="4"/>
      <c r="HMK275" s="4"/>
      <c r="HML275" s="4"/>
      <c r="HMM275" s="4"/>
      <c r="HMN275" s="4"/>
      <c r="HMO275" s="4"/>
      <c r="HMP275" s="4"/>
      <c r="HMQ275" s="4"/>
      <c r="HMR275" s="4"/>
      <c r="HMS275" s="4"/>
      <c r="HMT275" s="4"/>
      <c r="HMU275" s="4"/>
      <c r="HMV275" s="4"/>
      <c r="HMW275" s="4"/>
      <c r="HMX275" s="4"/>
      <c r="HMY275" s="4"/>
      <c r="HMZ275" s="4"/>
      <c r="HNA275" s="4"/>
      <c r="HNB275" s="4"/>
      <c r="HNC275" s="4"/>
      <c r="HND275" s="4"/>
      <c r="HNE275" s="4"/>
      <c r="HNF275" s="4"/>
      <c r="HNG275" s="4"/>
      <c r="HNH275" s="4"/>
      <c r="HNI275" s="4"/>
      <c r="HNJ275" s="4"/>
      <c r="HNK275" s="4"/>
      <c r="HNL275" s="4"/>
      <c r="HNM275" s="4"/>
      <c r="HNN275" s="4"/>
      <c r="HNO275" s="4"/>
      <c r="HNP275" s="4"/>
      <c r="HNQ275" s="4"/>
      <c r="HNR275" s="4"/>
      <c r="HNS275" s="4"/>
      <c r="HNT275" s="4"/>
      <c r="HNU275" s="4"/>
      <c r="HNV275" s="4"/>
      <c r="HNW275" s="4"/>
      <c r="HNX275" s="4"/>
      <c r="HNY275" s="4"/>
      <c r="HNZ275" s="4"/>
      <c r="HOA275" s="4"/>
      <c r="HOB275" s="4"/>
      <c r="HOC275" s="4"/>
      <c r="HOD275" s="4"/>
      <c r="HOE275" s="4"/>
      <c r="HOF275" s="4"/>
      <c r="HOG275" s="4"/>
      <c r="HOH275" s="4"/>
      <c r="HOI275" s="4"/>
      <c r="HOJ275" s="4"/>
      <c r="HOK275" s="4"/>
      <c r="HOL275" s="4"/>
      <c r="HOM275" s="4"/>
      <c r="HON275" s="4"/>
      <c r="HOO275" s="4"/>
      <c r="HOP275" s="4"/>
      <c r="HOQ275" s="4"/>
      <c r="HOR275" s="4"/>
      <c r="HOS275" s="4"/>
      <c r="HOT275" s="4"/>
      <c r="HOU275" s="4"/>
      <c r="HOV275" s="4"/>
      <c r="HOW275" s="4"/>
      <c r="HOX275" s="4"/>
      <c r="HOY275" s="4"/>
      <c r="HOZ275" s="4"/>
      <c r="HPA275" s="4"/>
      <c r="HPB275" s="4"/>
      <c r="HPC275" s="4"/>
      <c r="HPD275" s="4"/>
      <c r="HPE275" s="4"/>
      <c r="HPF275" s="4"/>
      <c r="HPG275" s="4"/>
      <c r="HPH275" s="4"/>
      <c r="HPI275" s="4"/>
      <c r="HPJ275" s="4"/>
      <c r="HPK275" s="4"/>
      <c r="HPL275" s="4"/>
      <c r="HPM275" s="4"/>
      <c r="HPN275" s="4"/>
      <c r="HPO275" s="4"/>
      <c r="HPP275" s="4"/>
      <c r="HPQ275" s="4"/>
      <c r="HPR275" s="4"/>
      <c r="HPS275" s="4"/>
      <c r="HPT275" s="4"/>
      <c r="HPU275" s="4"/>
      <c r="HPV275" s="4"/>
      <c r="HPW275" s="4"/>
      <c r="HPX275" s="4"/>
      <c r="HPY275" s="4"/>
      <c r="HPZ275" s="4"/>
      <c r="HQA275" s="4"/>
      <c r="HQB275" s="4"/>
      <c r="HQC275" s="4"/>
      <c r="HQD275" s="4"/>
      <c r="HQE275" s="4"/>
      <c r="HQF275" s="4"/>
      <c r="HQG275" s="4"/>
      <c r="HQH275" s="4"/>
      <c r="HQI275" s="4"/>
      <c r="HQJ275" s="4"/>
      <c r="HQK275" s="4"/>
      <c r="HQL275" s="4"/>
      <c r="HQM275" s="4"/>
      <c r="HQN275" s="4"/>
      <c r="HQO275" s="4"/>
      <c r="HQP275" s="4"/>
      <c r="HQQ275" s="4"/>
      <c r="HQR275" s="4"/>
      <c r="HQS275" s="4"/>
      <c r="HQT275" s="4"/>
      <c r="HQU275" s="4"/>
      <c r="HQV275" s="4"/>
      <c r="HQW275" s="4"/>
      <c r="HQX275" s="4"/>
      <c r="HQY275" s="4"/>
      <c r="HQZ275" s="4"/>
      <c r="HRA275" s="4"/>
      <c r="HRB275" s="4"/>
      <c r="HRC275" s="4"/>
      <c r="HRD275" s="4"/>
      <c r="HRE275" s="4"/>
      <c r="HRF275" s="4"/>
      <c r="HRG275" s="4"/>
      <c r="HRH275" s="4"/>
      <c r="HRI275" s="4"/>
      <c r="HRJ275" s="4"/>
      <c r="HRK275" s="4"/>
      <c r="HRL275" s="4"/>
      <c r="HRM275" s="4"/>
      <c r="HRN275" s="4"/>
      <c r="HRO275" s="4"/>
      <c r="HRP275" s="4"/>
      <c r="HRQ275" s="4"/>
      <c r="HRR275" s="4"/>
      <c r="HRS275" s="4"/>
      <c r="HRT275" s="4"/>
      <c r="HRU275" s="4"/>
      <c r="HRV275" s="4"/>
      <c r="HRW275" s="4"/>
      <c r="HRX275" s="4"/>
      <c r="HRY275" s="4"/>
      <c r="HRZ275" s="4"/>
      <c r="HSA275" s="4"/>
      <c r="HSB275" s="4"/>
      <c r="HSC275" s="4"/>
      <c r="HSD275" s="4"/>
      <c r="HSE275" s="4"/>
      <c r="HSF275" s="4"/>
      <c r="HSG275" s="4"/>
      <c r="HSH275" s="4"/>
      <c r="HSI275" s="4"/>
      <c r="HSJ275" s="4"/>
      <c r="HSK275" s="4"/>
      <c r="HSL275" s="4"/>
      <c r="HSM275" s="4"/>
      <c r="HSN275" s="4"/>
      <c r="HSO275" s="4"/>
      <c r="HSP275" s="4"/>
      <c r="HSQ275" s="4"/>
      <c r="HSR275" s="4"/>
      <c r="HSS275" s="4"/>
      <c r="HST275" s="4"/>
      <c r="HSU275" s="4"/>
      <c r="HSV275" s="4"/>
      <c r="HSW275" s="4"/>
      <c r="HSX275" s="4"/>
      <c r="HSY275" s="4"/>
      <c r="HSZ275" s="4"/>
      <c r="HTA275" s="4"/>
      <c r="HTB275" s="4"/>
      <c r="HTC275" s="4"/>
      <c r="HTD275" s="4"/>
      <c r="HTE275" s="4"/>
      <c r="HTF275" s="4"/>
      <c r="HTG275" s="4"/>
      <c r="HTH275" s="4"/>
      <c r="HTI275" s="4"/>
      <c r="HTJ275" s="4"/>
      <c r="HTK275" s="4"/>
      <c r="HTL275" s="4"/>
      <c r="HTM275" s="4"/>
      <c r="HTN275" s="4"/>
      <c r="HTO275" s="4"/>
      <c r="HTP275" s="4"/>
      <c r="HTQ275" s="4"/>
      <c r="HTR275" s="4"/>
      <c r="HTS275" s="4"/>
      <c r="HTT275" s="4"/>
      <c r="HTU275" s="4"/>
      <c r="HTV275" s="4"/>
      <c r="HTW275" s="4"/>
      <c r="HTX275" s="4"/>
      <c r="HTY275" s="4"/>
      <c r="HTZ275" s="4"/>
      <c r="HUA275" s="4"/>
      <c r="HUB275" s="4"/>
      <c r="HUC275" s="4"/>
      <c r="HUD275" s="4"/>
      <c r="HUE275" s="4"/>
      <c r="HUF275" s="4"/>
      <c r="HUG275" s="4"/>
      <c r="HUH275" s="4"/>
      <c r="HUI275" s="4"/>
      <c r="HUJ275" s="4"/>
      <c r="HUK275" s="4"/>
      <c r="HUL275" s="4"/>
      <c r="HUM275" s="4"/>
      <c r="HUN275" s="4"/>
      <c r="HUO275" s="4"/>
      <c r="HUP275" s="4"/>
      <c r="HUQ275" s="4"/>
      <c r="HUR275" s="4"/>
      <c r="HUS275" s="4"/>
      <c r="HUT275" s="4"/>
      <c r="HUU275" s="4"/>
      <c r="HUV275" s="4"/>
      <c r="HUW275" s="4"/>
      <c r="HUX275" s="4"/>
      <c r="HUY275" s="4"/>
      <c r="HUZ275" s="4"/>
      <c r="HVA275" s="4"/>
      <c r="HVB275" s="4"/>
      <c r="HVC275" s="4"/>
      <c r="HVD275" s="4"/>
      <c r="HVE275" s="4"/>
      <c r="HVF275" s="4"/>
      <c r="HVG275" s="4"/>
      <c r="HVH275" s="4"/>
      <c r="HVI275" s="4"/>
      <c r="HVJ275" s="4"/>
      <c r="HVK275" s="4"/>
      <c r="HVL275" s="4"/>
      <c r="HVM275" s="4"/>
      <c r="HVN275" s="4"/>
      <c r="HVO275" s="4"/>
      <c r="HVP275" s="4"/>
      <c r="HVQ275" s="4"/>
      <c r="HVR275" s="4"/>
      <c r="HVS275" s="4"/>
      <c r="HVT275" s="4"/>
      <c r="HVU275" s="4"/>
      <c r="HVV275" s="4"/>
      <c r="HVW275" s="4"/>
      <c r="HVX275" s="4"/>
      <c r="HVY275" s="4"/>
      <c r="HVZ275" s="4"/>
      <c r="HWA275" s="4"/>
      <c r="HWB275" s="4"/>
      <c r="HWC275" s="4"/>
      <c r="HWD275" s="4"/>
      <c r="HWE275" s="4"/>
      <c r="HWF275" s="4"/>
      <c r="HWG275" s="4"/>
      <c r="HWH275" s="4"/>
      <c r="HWI275" s="4"/>
      <c r="HWJ275" s="4"/>
      <c r="HWK275" s="4"/>
      <c r="HWL275" s="4"/>
      <c r="HWM275" s="4"/>
      <c r="HWN275" s="4"/>
      <c r="HWO275" s="4"/>
      <c r="HWP275" s="4"/>
      <c r="HWQ275" s="4"/>
      <c r="HWR275" s="4"/>
      <c r="HWS275" s="4"/>
      <c r="HWT275" s="4"/>
      <c r="HWU275" s="4"/>
      <c r="HWV275" s="4"/>
      <c r="HWW275" s="4"/>
      <c r="HWX275" s="4"/>
      <c r="HWY275" s="4"/>
      <c r="HWZ275" s="4"/>
      <c r="HXA275" s="4"/>
      <c r="HXB275" s="4"/>
      <c r="HXC275" s="4"/>
      <c r="HXD275" s="4"/>
      <c r="HXE275" s="4"/>
      <c r="HXF275" s="4"/>
      <c r="HXG275" s="4"/>
      <c r="HXH275" s="4"/>
      <c r="HXI275" s="4"/>
      <c r="HXJ275" s="4"/>
      <c r="HXK275" s="4"/>
      <c r="HXL275" s="4"/>
      <c r="HXM275" s="4"/>
      <c r="HXN275" s="4"/>
      <c r="HXO275" s="4"/>
      <c r="HXP275" s="4"/>
      <c r="HXQ275" s="4"/>
      <c r="HXR275" s="4"/>
      <c r="HXS275" s="4"/>
      <c r="HXT275" s="4"/>
      <c r="HXU275" s="4"/>
      <c r="HXV275" s="4"/>
      <c r="HXW275" s="4"/>
      <c r="HXX275" s="4"/>
      <c r="HXY275" s="4"/>
      <c r="HXZ275" s="4"/>
      <c r="HYA275" s="4"/>
      <c r="HYB275" s="4"/>
      <c r="HYC275" s="4"/>
      <c r="HYD275" s="4"/>
      <c r="HYE275" s="4"/>
      <c r="HYF275" s="4"/>
      <c r="HYG275" s="4"/>
      <c r="HYH275" s="4"/>
      <c r="HYI275" s="4"/>
      <c r="HYJ275" s="4"/>
      <c r="HYK275" s="4"/>
      <c r="HYL275" s="4"/>
      <c r="HYM275" s="4"/>
      <c r="HYN275" s="4"/>
      <c r="HYO275" s="4"/>
      <c r="HYP275" s="4"/>
      <c r="HYQ275" s="4"/>
      <c r="HYR275" s="4"/>
      <c r="HYS275" s="4"/>
      <c r="HYT275" s="4"/>
      <c r="HYU275" s="4"/>
      <c r="HYV275" s="4"/>
      <c r="HYW275" s="4"/>
      <c r="HYX275" s="4"/>
      <c r="HYY275" s="4"/>
      <c r="HYZ275" s="4"/>
      <c r="HZA275" s="4"/>
      <c r="HZB275" s="4"/>
      <c r="HZC275" s="4"/>
      <c r="HZD275" s="4"/>
      <c r="HZE275" s="4"/>
      <c r="HZF275" s="4"/>
      <c r="HZG275" s="4"/>
      <c r="HZH275" s="4"/>
      <c r="HZI275" s="4"/>
      <c r="HZJ275" s="4"/>
      <c r="HZK275" s="4"/>
      <c r="HZL275" s="4"/>
      <c r="HZM275" s="4"/>
      <c r="HZN275" s="4"/>
      <c r="HZO275" s="4"/>
      <c r="HZP275" s="4"/>
      <c r="HZQ275" s="4"/>
      <c r="HZR275" s="4"/>
      <c r="HZS275" s="4"/>
      <c r="HZT275" s="4"/>
      <c r="HZU275" s="4"/>
      <c r="HZV275" s="4"/>
      <c r="HZW275" s="4"/>
      <c r="HZX275" s="4"/>
      <c r="HZY275" s="4"/>
      <c r="HZZ275" s="4"/>
      <c r="IAA275" s="4"/>
      <c r="IAB275" s="4"/>
      <c r="IAC275" s="4"/>
      <c r="IAD275" s="4"/>
      <c r="IAE275" s="4"/>
      <c r="IAF275" s="4"/>
      <c r="IAG275" s="4"/>
      <c r="IAH275" s="4"/>
      <c r="IAI275" s="4"/>
      <c r="IAJ275" s="4"/>
      <c r="IAK275" s="4"/>
      <c r="IAL275" s="4"/>
      <c r="IAM275" s="4"/>
      <c r="IAN275" s="4"/>
      <c r="IAO275" s="4"/>
      <c r="IAP275" s="4"/>
      <c r="IAQ275" s="4"/>
      <c r="IAR275" s="4"/>
      <c r="IAS275" s="4"/>
      <c r="IAT275" s="4"/>
      <c r="IAU275" s="4"/>
      <c r="IAV275" s="4"/>
      <c r="IAW275" s="4"/>
      <c r="IAX275" s="4"/>
      <c r="IAY275" s="4"/>
      <c r="IAZ275" s="4"/>
      <c r="IBA275" s="4"/>
      <c r="IBB275" s="4"/>
      <c r="IBC275" s="4"/>
      <c r="IBD275" s="4"/>
      <c r="IBE275" s="4"/>
      <c r="IBF275" s="4"/>
      <c r="IBG275" s="4"/>
      <c r="IBH275" s="4"/>
      <c r="IBI275" s="4"/>
      <c r="IBJ275" s="4"/>
      <c r="IBK275" s="4"/>
      <c r="IBL275" s="4"/>
      <c r="IBM275" s="4"/>
      <c r="IBN275" s="4"/>
      <c r="IBO275" s="4"/>
      <c r="IBP275" s="4"/>
      <c r="IBQ275" s="4"/>
      <c r="IBR275" s="4"/>
      <c r="IBS275" s="4"/>
      <c r="IBT275" s="4"/>
      <c r="IBU275" s="4"/>
      <c r="IBV275" s="4"/>
      <c r="IBW275" s="4"/>
      <c r="IBX275" s="4"/>
      <c r="IBY275" s="4"/>
      <c r="IBZ275" s="4"/>
      <c r="ICA275" s="4"/>
      <c r="ICB275" s="4"/>
      <c r="ICC275" s="4"/>
      <c r="ICD275" s="4"/>
      <c r="ICE275" s="4"/>
      <c r="ICF275" s="4"/>
      <c r="ICG275" s="4"/>
      <c r="ICH275" s="4"/>
      <c r="ICI275" s="4"/>
      <c r="ICJ275" s="4"/>
      <c r="ICK275" s="4"/>
      <c r="ICL275" s="4"/>
      <c r="ICM275" s="4"/>
      <c r="ICN275" s="4"/>
      <c r="ICO275" s="4"/>
      <c r="ICP275" s="4"/>
      <c r="ICQ275" s="4"/>
      <c r="ICR275" s="4"/>
      <c r="ICS275" s="4"/>
      <c r="ICT275" s="4"/>
      <c r="ICU275" s="4"/>
      <c r="ICV275" s="4"/>
      <c r="ICW275" s="4"/>
      <c r="ICX275" s="4"/>
      <c r="ICY275" s="4"/>
      <c r="ICZ275" s="4"/>
      <c r="IDA275" s="4"/>
      <c r="IDB275" s="4"/>
      <c r="IDC275" s="4"/>
      <c r="IDD275" s="4"/>
      <c r="IDE275" s="4"/>
      <c r="IDF275" s="4"/>
      <c r="IDG275" s="4"/>
      <c r="IDH275" s="4"/>
      <c r="IDI275" s="4"/>
      <c r="IDJ275" s="4"/>
      <c r="IDK275" s="4"/>
      <c r="IDL275" s="4"/>
      <c r="IDM275" s="4"/>
      <c r="IDN275" s="4"/>
      <c r="IDO275" s="4"/>
      <c r="IDP275" s="4"/>
      <c r="IDQ275" s="4"/>
      <c r="IDR275" s="4"/>
      <c r="IDS275" s="4"/>
      <c r="IDT275" s="4"/>
      <c r="IDU275" s="4"/>
      <c r="IDV275" s="4"/>
      <c r="IDW275" s="4"/>
      <c r="IDX275" s="4"/>
      <c r="IDY275" s="4"/>
      <c r="IDZ275" s="4"/>
      <c r="IEA275" s="4"/>
      <c r="IEB275" s="4"/>
      <c r="IEC275" s="4"/>
      <c r="IED275" s="4"/>
      <c r="IEE275" s="4"/>
      <c r="IEF275" s="4"/>
      <c r="IEG275" s="4"/>
      <c r="IEH275" s="4"/>
      <c r="IEI275" s="4"/>
      <c r="IEJ275" s="4"/>
      <c r="IEK275" s="4"/>
      <c r="IEL275" s="4"/>
      <c r="IEM275" s="4"/>
      <c r="IEN275" s="4"/>
      <c r="IEO275" s="4"/>
      <c r="IEP275" s="4"/>
      <c r="IEQ275" s="4"/>
      <c r="IER275" s="4"/>
      <c r="IES275" s="4"/>
      <c r="IET275" s="4"/>
      <c r="IEU275" s="4"/>
      <c r="IEV275" s="4"/>
      <c r="IEW275" s="4"/>
      <c r="IEX275" s="4"/>
      <c r="IEY275" s="4"/>
      <c r="IEZ275" s="4"/>
      <c r="IFA275" s="4"/>
      <c r="IFB275" s="4"/>
      <c r="IFC275" s="4"/>
      <c r="IFD275" s="4"/>
      <c r="IFE275" s="4"/>
      <c r="IFF275" s="4"/>
      <c r="IFG275" s="4"/>
      <c r="IFH275" s="4"/>
      <c r="IFI275" s="4"/>
      <c r="IFJ275" s="4"/>
      <c r="IFK275" s="4"/>
      <c r="IFL275" s="4"/>
      <c r="IFM275" s="4"/>
      <c r="IFN275" s="4"/>
      <c r="IFO275" s="4"/>
      <c r="IFP275" s="4"/>
      <c r="IFQ275" s="4"/>
      <c r="IFR275" s="4"/>
      <c r="IFS275" s="4"/>
      <c r="IFT275" s="4"/>
      <c r="IFU275" s="4"/>
      <c r="IFV275" s="4"/>
      <c r="IFW275" s="4"/>
      <c r="IFX275" s="4"/>
      <c r="IFY275" s="4"/>
      <c r="IFZ275" s="4"/>
      <c r="IGA275" s="4"/>
      <c r="IGB275" s="4"/>
      <c r="IGC275" s="4"/>
      <c r="IGD275" s="4"/>
      <c r="IGE275" s="4"/>
      <c r="IGF275" s="4"/>
      <c r="IGG275" s="4"/>
      <c r="IGH275" s="4"/>
      <c r="IGI275" s="4"/>
      <c r="IGJ275" s="4"/>
      <c r="IGK275" s="4"/>
      <c r="IGL275" s="4"/>
      <c r="IGM275" s="4"/>
      <c r="IGN275" s="4"/>
      <c r="IGO275" s="4"/>
      <c r="IGP275" s="4"/>
      <c r="IGQ275" s="4"/>
      <c r="IGR275" s="4"/>
      <c r="IGS275" s="4"/>
      <c r="IGT275" s="4"/>
      <c r="IGU275" s="4"/>
      <c r="IGV275" s="4"/>
      <c r="IGW275" s="4"/>
      <c r="IGX275" s="4"/>
      <c r="IGY275" s="4"/>
      <c r="IGZ275" s="4"/>
      <c r="IHA275" s="4"/>
      <c r="IHB275" s="4"/>
      <c r="IHC275" s="4"/>
      <c r="IHD275" s="4"/>
      <c r="IHE275" s="4"/>
      <c r="IHF275" s="4"/>
      <c r="IHG275" s="4"/>
      <c r="IHH275" s="4"/>
      <c r="IHI275" s="4"/>
      <c r="IHJ275" s="4"/>
      <c r="IHK275" s="4"/>
      <c r="IHL275" s="4"/>
      <c r="IHM275" s="4"/>
      <c r="IHN275" s="4"/>
      <c r="IHO275" s="4"/>
      <c r="IHP275" s="4"/>
      <c r="IHQ275" s="4"/>
      <c r="IHR275" s="4"/>
      <c r="IHS275" s="4"/>
      <c r="IHT275" s="4"/>
      <c r="IHU275" s="4"/>
      <c r="IHV275" s="4"/>
      <c r="IHW275" s="4"/>
      <c r="IHX275" s="4"/>
      <c r="IHY275" s="4"/>
      <c r="IHZ275" s="4"/>
      <c r="IIA275" s="4"/>
      <c r="IIB275" s="4"/>
      <c r="IIC275" s="4"/>
      <c r="IID275" s="4"/>
      <c r="IIE275" s="4"/>
      <c r="IIF275" s="4"/>
      <c r="IIG275" s="4"/>
      <c r="IIH275" s="4"/>
      <c r="III275" s="4"/>
      <c r="IIJ275" s="4"/>
      <c r="IIK275" s="4"/>
      <c r="IIL275" s="4"/>
      <c r="IIM275" s="4"/>
      <c r="IIN275" s="4"/>
      <c r="IIO275" s="4"/>
      <c r="IIP275" s="4"/>
      <c r="IIQ275" s="4"/>
      <c r="IIR275" s="4"/>
      <c r="IIS275" s="4"/>
      <c r="IIT275" s="4"/>
      <c r="IIU275" s="4"/>
      <c r="IIV275" s="4"/>
      <c r="IIW275" s="4"/>
      <c r="IIX275" s="4"/>
      <c r="IIY275" s="4"/>
      <c r="IIZ275" s="4"/>
      <c r="IJA275" s="4"/>
      <c r="IJB275" s="4"/>
      <c r="IJC275" s="4"/>
      <c r="IJD275" s="4"/>
      <c r="IJE275" s="4"/>
      <c r="IJF275" s="4"/>
      <c r="IJG275" s="4"/>
      <c r="IJH275" s="4"/>
      <c r="IJI275" s="4"/>
      <c r="IJJ275" s="4"/>
      <c r="IJK275" s="4"/>
      <c r="IJL275" s="4"/>
      <c r="IJM275" s="4"/>
      <c r="IJN275" s="4"/>
      <c r="IJO275" s="4"/>
      <c r="IJP275" s="4"/>
      <c r="IJQ275" s="4"/>
      <c r="IJR275" s="4"/>
      <c r="IJS275" s="4"/>
      <c r="IJT275" s="4"/>
      <c r="IJU275" s="4"/>
      <c r="IJV275" s="4"/>
      <c r="IJW275" s="4"/>
      <c r="IJX275" s="4"/>
      <c r="IJY275" s="4"/>
      <c r="IJZ275" s="4"/>
      <c r="IKA275" s="4"/>
      <c r="IKB275" s="4"/>
      <c r="IKC275" s="4"/>
      <c r="IKD275" s="4"/>
      <c r="IKE275" s="4"/>
      <c r="IKF275" s="4"/>
      <c r="IKG275" s="4"/>
      <c r="IKH275" s="4"/>
      <c r="IKI275" s="4"/>
      <c r="IKJ275" s="4"/>
      <c r="IKK275" s="4"/>
      <c r="IKL275" s="4"/>
      <c r="IKM275" s="4"/>
      <c r="IKN275" s="4"/>
      <c r="IKO275" s="4"/>
      <c r="IKP275" s="4"/>
      <c r="IKQ275" s="4"/>
      <c r="IKR275" s="4"/>
      <c r="IKS275" s="4"/>
      <c r="IKT275" s="4"/>
      <c r="IKU275" s="4"/>
      <c r="IKV275" s="4"/>
      <c r="IKW275" s="4"/>
      <c r="IKX275" s="4"/>
      <c r="IKY275" s="4"/>
      <c r="IKZ275" s="4"/>
      <c r="ILA275" s="4"/>
      <c r="ILB275" s="4"/>
      <c r="ILC275" s="4"/>
      <c r="ILD275" s="4"/>
      <c r="ILE275" s="4"/>
      <c r="ILF275" s="4"/>
      <c r="ILG275" s="4"/>
      <c r="ILH275" s="4"/>
      <c r="ILI275" s="4"/>
      <c r="ILJ275" s="4"/>
      <c r="ILK275" s="4"/>
      <c r="ILL275" s="4"/>
      <c r="ILM275" s="4"/>
      <c r="ILN275" s="4"/>
      <c r="ILO275" s="4"/>
      <c r="ILP275" s="4"/>
      <c r="ILQ275" s="4"/>
      <c r="ILR275" s="4"/>
      <c r="ILS275" s="4"/>
      <c r="ILT275" s="4"/>
      <c r="ILU275" s="4"/>
      <c r="ILV275" s="4"/>
      <c r="ILW275" s="4"/>
      <c r="ILX275" s="4"/>
      <c r="ILY275" s="4"/>
      <c r="ILZ275" s="4"/>
      <c r="IMA275" s="4"/>
      <c r="IMB275" s="4"/>
      <c r="IMC275" s="4"/>
      <c r="IMD275" s="4"/>
      <c r="IME275" s="4"/>
      <c r="IMF275" s="4"/>
      <c r="IMG275" s="4"/>
      <c r="IMH275" s="4"/>
      <c r="IMI275" s="4"/>
      <c r="IMJ275" s="4"/>
      <c r="IMK275" s="4"/>
      <c r="IML275" s="4"/>
      <c r="IMM275" s="4"/>
      <c r="IMN275" s="4"/>
      <c r="IMO275" s="4"/>
      <c r="IMP275" s="4"/>
      <c r="IMQ275" s="4"/>
      <c r="IMR275" s="4"/>
      <c r="IMS275" s="4"/>
      <c r="IMT275" s="4"/>
      <c r="IMU275" s="4"/>
      <c r="IMV275" s="4"/>
      <c r="IMW275" s="4"/>
      <c r="IMX275" s="4"/>
      <c r="IMY275" s="4"/>
      <c r="IMZ275" s="4"/>
      <c r="INA275" s="4"/>
      <c r="INB275" s="4"/>
      <c r="INC275" s="4"/>
      <c r="IND275" s="4"/>
      <c r="INE275" s="4"/>
      <c r="INF275" s="4"/>
      <c r="ING275" s="4"/>
      <c r="INH275" s="4"/>
      <c r="INI275" s="4"/>
      <c r="INJ275" s="4"/>
      <c r="INK275" s="4"/>
      <c r="INL275" s="4"/>
      <c r="INM275" s="4"/>
      <c r="INN275" s="4"/>
      <c r="INO275" s="4"/>
      <c r="INP275" s="4"/>
      <c r="INQ275" s="4"/>
      <c r="INR275" s="4"/>
      <c r="INS275" s="4"/>
      <c r="INT275" s="4"/>
      <c r="INU275" s="4"/>
      <c r="INV275" s="4"/>
      <c r="INW275" s="4"/>
      <c r="INX275" s="4"/>
      <c r="INY275" s="4"/>
      <c r="INZ275" s="4"/>
      <c r="IOA275" s="4"/>
      <c r="IOB275" s="4"/>
      <c r="IOC275" s="4"/>
      <c r="IOD275" s="4"/>
      <c r="IOE275" s="4"/>
      <c r="IOF275" s="4"/>
      <c r="IOG275" s="4"/>
      <c r="IOH275" s="4"/>
      <c r="IOI275" s="4"/>
      <c r="IOJ275" s="4"/>
      <c r="IOK275" s="4"/>
      <c r="IOL275" s="4"/>
      <c r="IOM275" s="4"/>
      <c r="ION275" s="4"/>
      <c r="IOO275" s="4"/>
      <c r="IOP275" s="4"/>
      <c r="IOQ275" s="4"/>
      <c r="IOR275" s="4"/>
      <c r="IOS275" s="4"/>
      <c r="IOT275" s="4"/>
      <c r="IOU275" s="4"/>
      <c r="IOV275" s="4"/>
      <c r="IOW275" s="4"/>
      <c r="IOX275" s="4"/>
      <c r="IOY275" s="4"/>
      <c r="IOZ275" s="4"/>
      <c r="IPA275" s="4"/>
      <c r="IPB275" s="4"/>
      <c r="IPC275" s="4"/>
      <c r="IPD275" s="4"/>
      <c r="IPE275" s="4"/>
      <c r="IPF275" s="4"/>
      <c r="IPG275" s="4"/>
      <c r="IPH275" s="4"/>
      <c r="IPI275" s="4"/>
      <c r="IPJ275" s="4"/>
      <c r="IPK275" s="4"/>
      <c r="IPL275" s="4"/>
      <c r="IPM275" s="4"/>
      <c r="IPN275" s="4"/>
      <c r="IPO275" s="4"/>
      <c r="IPP275" s="4"/>
      <c r="IPQ275" s="4"/>
      <c r="IPR275" s="4"/>
      <c r="IPS275" s="4"/>
      <c r="IPT275" s="4"/>
      <c r="IPU275" s="4"/>
      <c r="IPV275" s="4"/>
      <c r="IPW275" s="4"/>
      <c r="IPX275" s="4"/>
      <c r="IPY275" s="4"/>
      <c r="IPZ275" s="4"/>
      <c r="IQA275" s="4"/>
      <c r="IQB275" s="4"/>
      <c r="IQC275" s="4"/>
      <c r="IQD275" s="4"/>
      <c r="IQE275" s="4"/>
      <c r="IQF275" s="4"/>
      <c r="IQG275" s="4"/>
      <c r="IQH275" s="4"/>
      <c r="IQI275" s="4"/>
      <c r="IQJ275" s="4"/>
      <c r="IQK275" s="4"/>
      <c r="IQL275" s="4"/>
      <c r="IQM275" s="4"/>
      <c r="IQN275" s="4"/>
      <c r="IQO275" s="4"/>
      <c r="IQP275" s="4"/>
      <c r="IQQ275" s="4"/>
      <c r="IQR275" s="4"/>
      <c r="IQS275" s="4"/>
      <c r="IQT275" s="4"/>
      <c r="IQU275" s="4"/>
      <c r="IQV275" s="4"/>
      <c r="IQW275" s="4"/>
      <c r="IQX275" s="4"/>
      <c r="IQY275" s="4"/>
      <c r="IQZ275" s="4"/>
      <c r="IRA275" s="4"/>
      <c r="IRB275" s="4"/>
      <c r="IRC275" s="4"/>
      <c r="IRD275" s="4"/>
      <c r="IRE275" s="4"/>
      <c r="IRF275" s="4"/>
      <c r="IRG275" s="4"/>
      <c r="IRH275" s="4"/>
      <c r="IRI275" s="4"/>
      <c r="IRJ275" s="4"/>
      <c r="IRK275" s="4"/>
      <c r="IRL275" s="4"/>
      <c r="IRM275" s="4"/>
      <c r="IRN275" s="4"/>
      <c r="IRO275" s="4"/>
      <c r="IRP275" s="4"/>
      <c r="IRQ275" s="4"/>
      <c r="IRR275" s="4"/>
      <c r="IRS275" s="4"/>
      <c r="IRT275" s="4"/>
      <c r="IRU275" s="4"/>
      <c r="IRV275" s="4"/>
      <c r="IRW275" s="4"/>
      <c r="IRX275" s="4"/>
      <c r="IRY275" s="4"/>
      <c r="IRZ275" s="4"/>
      <c r="ISA275" s="4"/>
      <c r="ISB275" s="4"/>
      <c r="ISC275" s="4"/>
      <c r="ISD275" s="4"/>
      <c r="ISE275" s="4"/>
      <c r="ISF275" s="4"/>
      <c r="ISG275" s="4"/>
      <c r="ISH275" s="4"/>
      <c r="ISI275" s="4"/>
      <c r="ISJ275" s="4"/>
      <c r="ISK275" s="4"/>
      <c r="ISL275" s="4"/>
      <c r="ISM275" s="4"/>
      <c r="ISN275" s="4"/>
      <c r="ISO275" s="4"/>
      <c r="ISP275" s="4"/>
      <c r="ISQ275" s="4"/>
      <c r="ISR275" s="4"/>
      <c r="ISS275" s="4"/>
      <c r="IST275" s="4"/>
      <c r="ISU275" s="4"/>
      <c r="ISV275" s="4"/>
      <c r="ISW275" s="4"/>
      <c r="ISX275" s="4"/>
      <c r="ISY275" s="4"/>
      <c r="ISZ275" s="4"/>
      <c r="ITA275" s="4"/>
      <c r="ITB275" s="4"/>
      <c r="ITC275" s="4"/>
      <c r="ITD275" s="4"/>
      <c r="ITE275" s="4"/>
      <c r="ITF275" s="4"/>
      <c r="ITG275" s="4"/>
      <c r="ITH275" s="4"/>
      <c r="ITI275" s="4"/>
      <c r="ITJ275" s="4"/>
      <c r="ITK275" s="4"/>
      <c r="ITL275" s="4"/>
      <c r="ITM275" s="4"/>
      <c r="ITN275" s="4"/>
      <c r="ITO275" s="4"/>
      <c r="ITP275" s="4"/>
      <c r="ITQ275" s="4"/>
      <c r="ITR275" s="4"/>
      <c r="ITS275" s="4"/>
      <c r="ITT275" s="4"/>
      <c r="ITU275" s="4"/>
      <c r="ITV275" s="4"/>
      <c r="ITW275" s="4"/>
      <c r="ITX275" s="4"/>
      <c r="ITY275" s="4"/>
      <c r="ITZ275" s="4"/>
      <c r="IUA275" s="4"/>
      <c r="IUB275" s="4"/>
      <c r="IUC275" s="4"/>
      <c r="IUD275" s="4"/>
      <c r="IUE275" s="4"/>
      <c r="IUF275" s="4"/>
      <c r="IUG275" s="4"/>
      <c r="IUH275" s="4"/>
      <c r="IUI275" s="4"/>
      <c r="IUJ275" s="4"/>
      <c r="IUK275" s="4"/>
      <c r="IUL275" s="4"/>
      <c r="IUM275" s="4"/>
      <c r="IUN275" s="4"/>
      <c r="IUO275" s="4"/>
      <c r="IUP275" s="4"/>
      <c r="IUQ275" s="4"/>
      <c r="IUR275" s="4"/>
      <c r="IUS275" s="4"/>
      <c r="IUT275" s="4"/>
      <c r="IUU275" s="4"/>
      <c r="IUV275" s="4"/>
      <c r="IUW275" s="4"/>
      <c r="IUX275" s="4"/>
      <c r="IUY275" s="4"/>
      <c r="IUZ275" s="4"/>
      <c r="IVA275" s="4"/>
      <c r="IVB275" s="4"/>
      <c r="IVC275" s="4"/>
      <c r="IVD275" s="4"/>
      <c r="IVE275" s="4"/>
      <c r="IVF275" s="4"/>
      <c r="IVG275" s="4"/>
      <c r="IVH275" s="4"/>
      <c r="IVI275" s="4"/>
      <c r="IVJ275" s="4"/>
      <c r="IVK275" s="4"/>
      <c r="IVL275" s="4"/>
      <c r="IVM275" s="4"/>
      <c r="IVN275" s="4"/>
      <c r="IVO275" s="4"/>
      <c r="IVP275" s="4"/>
      <c r="IVQ275" s="4"/>
      <c r="IVR275" s="4"/>
      <c r="IVS275" s="4"/>
      <c r="IVT275" s="4"/>
      <c r="IVU275" s="4"/>
      <c r="IVV275" s="4"/>
      <c r="IVW275" s="4"/>
      <c r="IVX275" s="4"/>
      <c r="IVY275" s="4"/>
      <c r="IVZ275" s="4"/>
      <c r="IWA275" s="4"/>
      <c r="IWB275" s="4"/>
      <c r="IWC275" s="4"/>
      <c r="IWD275" s="4"/>
      <c r="IWE275" s="4"/>
      <c r="IWF275" s="4"/>
      <c r="IWG275" s="4"/>
      <c r="IWH275" s="4"/>
      <c r="IWI275" s="4"/>
      <c r="IWJ275" s="4"/>
      <c r="IWK275" s="4"/>
      <c r="IWL275" s="4"/>
      <c r="IWM275" s="4"/>
      <c r="IWN275" s="4"/>
      <c r="IWO275" s="4"/>
      <c r="IWP275" s="4"/>
      <c r="IWQ275" s="4"/>
      <c r="IWR275" s="4"/>
      <c r="IWS275" s="4"/>
      <c r="IWT275" s="4"/>
      <c r="IWU275" s="4"/>
      <c r="IWV275" s="4"/>
      <c r="IWW275" s="4"/>
      <c r="IWX275" s="4"/>
      <c r="IWY275" s="4"/>
      <c r="IWZ275" s="4"/>
      <c r="IXA275" s="4"/>
      <c r="IXB275" s="4"/>
      <c r="IXC275" s="4"/>
      <c r="IXD275" s="4"/>
      <c r="IXE275" s="4"/>
      <c r="IXF275" s="4"/>
      <c r="IXG275" s="4"/>
      <c r="IXH275" s="4"/>
      <c r="IXI275" s="4"/>
      <c r="IXJ275" s="4"/>
      <c r="IXK275" s="4"/>
      <c r="IXL275" s="4"/>
      <c r="IXM275" s="4"/>
      <c r="IXN275" s="4"/>
      <c r="IXO275" s="4"/>
      <c r="IXP275" s="4"/>
      <c r="IXQ275" s="4"/>
      <c r="IXR275" s="4"/>
      <c r="IXS275" s="4"/>
      <c r="IXT275" s="4"/>
      <c r="IXU275" s="4"/>
      <c r="IXV275" s="4"/>
      <c r="IXW275" s="4"/>
      <c r="IXX275" s="4"/>
      <c r="IXY275" s="4"/>
      <c r="IXZ275" s="4"/>
      <c r="IYA275" s="4"/>
      <c r="IYB275" s="4"/>
      <c r="IYC275" s="4"/>
      <c r="IYD275" s="4"/>
      <c r="IYE275" s="4"/>
      <c r="IYF275" s="4"/>
      <c r="IYG275" s="4"/>
      <c r="IYH275" s="4"/>
      <c r="IYI275" s="4"/>
      <c r="IYJ275" s="4"/>
      <c r="IYK275" s="4"/>
      <c r="IYL275" s="4"/>
      <c r="IYM275" s="4"/>
      <c r="IYN275" s="4"/>
      <c r="IYO275" s="4"/>
      <c r="IYP275" s="4"/>
      <c r="IYQ275" s="4"/>
      <c r="IYR275" s="4"/>
      <c r="IYS275" s="4"/>
      <c r="IYT275" s="4"/>
      <c r="IYU275" s="4"/>
      <c r="IYV275" s="4"/>
      <c r="IYW275" s="4"/>
      <c r="IYX275" s="4"/>
      <c r="IYY275" s="4"/>
      <c r="IYZ275" s="4"/>
      <c r="IZA275" s="4"/>
      <c r="IZB275" s="4"/>
      <c r="IZC275" s="4"/>
      <c r="IZD275" s="4"/>
      <c r="IZE275" s="4"/>
      <c r="IZF275" s="4"/>
      <c r="IZG275" s="4"/>
      <c r="IZH275" s="4"/>
      <c r="IZI275" s="4"/>
      <c r="IZJ275" s="4"/>
      <c r="IZK275" s="4"/>
      <c r="IZL275" s="4"/>
      <c r="IZM275" s="4"/>
      <c r="IZN275" s="4"/>
      <c r="IZO275" s="4"/>
      <c r="IZP275" s="4"/>
      <c r="IZQ275" s="4"/>
      <c r="IZR275" s="4"/>
      <c r="IZS275" s="4"/>
      <c r="IZT275" s="4"/>
      <c r="IZU275" s="4"/>
      <c r="IZV275" s="4"/>
      <c r="IZW275" s="4"/>
      <c r="IZX275" s="4"/>
      <c r="IZY275" s="4"/>
      <c r="IZZ275" s="4"/>
      <c r="JAA275" s="4"/>
      <c r="JAB275" s="4"/>
      <c r="JAC275" s="4"/>
      <c r="JAD275" s="4"/>
      <c r="JAE275" s="4"/>
      <c r="JAF275" s="4"/>
      <c r="JAG275" s="4"/>
      <c r="JAH275" s="4"/>
      <c r="JAI275" s="4"/>
      <c r="JAJ275" s="4"/>
      <c r="JAK275" s="4"/>
      <c r="JAL275" s="4"/>
      <c r="JAM275" s="4"/>
      <c r="JAN275" s="4"/>
      <c r="JAO275" s="4"/>
      <c r="JAP275" s="4"/>
      <c r="JAQ275" s="4"/>
      <c r="JAR275" s="4"/>
      <c r="JAS275" s="4"/>
      <c r="JAT275" s="4"/>
      <c r="JAU275" s="4"/>
      <c r="JAV275" s="4"/>
      <c r="JAW275" s="4"/>
      <c r="JAX275" s="4"/>
      <c r="JAY275" s="4"/>
      <c r="JAZ275" s="4"/>
      <c r="JBA275" s="4"/>
      <c r="JBB275" s="4"/>
      <c r="JBC275" s="4"/>
      <c r="JBD275" s="4"/>
      <c r="JBE275" s="4"/>
      <c r="JBF275" s="4"/>
      <c r="JBG275" s="4"/>
      <c r="JBH275" s="4"/>
      <c r="JBI275" s="4"/>
      <c r="JBJ275" s="4"/>
      <c r="JBK275" s="4"/>
      <c r="JBL275" s="4"/>
      <c r="JBM275" s="4"/>
      <c r="JBN275" s="4"/>
      <c r="JBO275" s="4"/>
      <c r="JBP275" s="4"/>
      <c r="JBQ275" s="4"/>
      <c r="JBR275" s="4"/>
      <c r="JBS275" s="4"/>
      <c r="JBT275" s="4"/>
      <c r="JBU275" s="4"/>
      <c r="JBV275" s="4"/>
      <c r="JBW275" s="4"/>
      <c r="JBX275" s="4"/>
      <c r="JBY275" s="4"/>
      <c r="JBZ275" s="4"/>
      <c r="JCA275" s="4"/>
      <c r="JCB275" s="4"/>
      <c r="JCC275" s="4"/>
      <c r="JCD275" s="4"/>
      <c r="JCE275" s="4"/>
      <c r="JCF275" s="4"/>
      <c r="JCG275" s="4"/>
      <c r="JCH275" s="4"/>
      <c r="JCI275" s="4"/>
      <c r="JCJ275" s="4"/>
      <c r="JCK275" s="4"/>
      <c r="JCL275" s="4"/>
      <c r="JCM275" s="4"/>
      <c r="JCN275" s="4"/>
      <c r="JCO275" s="4"/>
      <c r="JCP275" s="4"/>
      <c r="JCQ275" s="4"/>
      <c r="JCR275" s="4"/>
      <c r="JCS275" s="4"/>
      <c r="JCT275" s="4"/>
      <c r="JCU275" s="4"/>
      <c r="JCV275" s="4"/>
      <c r="JCW275" s="4"/>
      <c r="JCX275" s="4"/>
      <c r="JCY275" s="4"/>
      <c r="JCZ275" s="4"/>
      <c r="JDA275" s="4"/>
      <c r="JDB275" s="4"/>
      <c r="JDC275" s="4"/>
      <c r="JDD275" s="4"/>
      <c r="JDE275" s="4"/>
      <c r="JDF275" s="4"/>
      <c r="JDG275" s="4"/>
      <c r="JDH275" s="4"/>
      <c r="JDI275" s="4"/>
      <c r="JDJ275" s="4"/>
      <c r="JDK275" s="4"/>
      <c r="JDL275" s="4"/>
      <c r="JDM275" s="4"/>
      <c r="JDN275" s="4"/>
      <c r="JDO275" s="4"/>
      <c r="JDP275" s="4"/>
      <c r="JDQ275" s="4"/>
      <c r="JDR275" s="4"/>
      <c r="JDS275" s="4"/>
      <c r="JDT275" s="4"/>
      <c r="JDU275" s="4"/>
      <c r="JDV275" s="4"/>
      <c r="JDW275" s="4"/>
      <c r="JDX275" s="4"/>
      <c r="JDY275" s="4"/>
      <c r="JDZ275" s="4"/>
      <c r="JEA275" s="4"/>
      <c r="JEB275" s="4"/>
      <c r="JEC275" s="4"/>
      <c r="JED275" s="4"/>
      <c r="JEE275" s="4"/>
      <c r="JEF275" s="4"/>
      <c r="JEG275" s="4"/>
      <c r="JEH275" s="4"/>
      <c r="JEI275" s="4"/>
      <c r="JEJ275" s="4"/>
      <c r="JEK275" s="4"/>
      <c r="JEL275" s="4"/>
      <c r="JEM275" s="4"/>
      <c r="JEN275" s="4"/>
      <c r="JEO275" s="4"/>
      <c r="JEP275" s="4"/>
      <c r="JEQ275" s="4"/>
      <c r="JER275" s="4"/>
      <c r="JES275" s="4"/>
      <c r="JET275" s="4"/>
      <c r="JEU275" s="4"/>
      <c r="JEV275" s="4"/>
      <c r="JEW275" s="4"/>
      <c r="JEX275" s="4"/>
      <c r="JEY275" s="4"/>
      <c r="JEZ275" s="4"/>
      <c r="JFA275" s="4"/>
      <c r="JFB275" s="4"/>
      <c r="JFC275" s="4"/>
      <c r="JFD275" s="4"/>
      <c r="JFE275" s="4"/>
      <c r="JFF275" s="4"/>
      <c r="JFG275" s="4"/>
      <c r="JFH275" s="4"/>
      <c r="JFI275" s="4"/>
      <c r="JFJ275" s="4"/>
      <c r="JFK275" s="4"/>
      <c r="JFL275" s="4"/>
      <c r="JFM275" s="4"/>
      <c r="JFN275" s="4"/>
      <c r="JFO275" s="4"/>
      <c r="JFP275" s="4"/>
      <c r="JFQ275" s="4"/>
      <c r="JFR275" s="4"/>
      <c r="JFS275" s="4"/>
      <c r="JFT275" s="4"/>
      <c r="JFU275" s="4"/>
      <c r="JFV275" s="4"/>
      <c r="JFW275" s="4"/>
      <c r="JFX275" s="4"/>
      <c r="JFY275" s="4"/>
      <c r="JFZ275" s="4"/>
      <c r="JGA275" s="4"/>
      <c r="JGB275" s="4"/>
      <c r="JGC275" s="4"/>
      <c r="JGD275" s="4"/>
      <c r="JGE275" s="4"/>
      <c r="JGF275" s="4"/>
      <c r="JGG275" s="4"/>
      <c r="JGH275" s="4"/>
      <c r="JGI275" s="4"/>
      <c r="JGJ275" s="4"/>
      <c r="JGK275" s="4"/>
      <c r="JGL275" s="4"/>
      <c r="JGM275" s="4"/>
      <c r="JGN275" s="4"/>
      <c r="JGO275" s="4"/>
      <c r="JGP275" s="4"/>
      <c r="JGQ275" s="4"/>
      <c r="JGR275" s="4"/>
      <c r="JGS275" s="4"/>
      <c r="JGT275" s="4"/>
      <c r="JGU275" s="4"/>
      <c r="JGV275" s="4"/>
      <c r="JGW275" s="4"/>
      <c r="JGX275" s="4"/>
      <c r="JGY275" s="4"/>
      <c r="JGZ275" s="4"/>
      <c r="JHA275" s="4"/>
      <c r="JHB275" s="4"/>
      <c r="JHC275" s="4"/>
      <c r="JHD275" s="4"/>
      <c r="JHE275" s="4"/>
      <c r="JHF275" s="4"/>
      <c r="JHG275" s="4"/>
      <c r="JHH275" s="4"/>
      <c r="JHI275" s="4"/>
      <c r="JHJ275" s="4"/>
      <c r="JHK275" s="4"/>
      <c r="JHL275" s="4"/>
      <c r="JHM275" s="4"/>
      <c r="JHN275" s="4"/>
      <c r="JHO275" s="4"/>
      <c r="JHP275" s="4"/>
      <c r="JHQ275" s="4"/>
      <c r="JHR275" s="4"/>
      <c r="JHS275" s="4"/>
      <c r="JHT275" s="4"/>
      <c r="JHU275" s="4"/>
      <c r="JHV275" s="4"/>
      <c r="JHW275" s="4"/>
      <c r="JHX275" s="4"/>
      <c r="JHY275" s="4"/>
      <c r="JHZ275" s="4"/>
      <c r="JIA275" s="4"/>
      <c r="JIB275" s="4"/>
      <c r="JIC275" s="4"/>
      <c r="JID275" s="4"/>
      <c r="JIE275" s="4"/>
      <c r="JIF275" s="4"/>
      <c r="JIG275" s="4"/>
      <c r="JIH275" s="4"/>
      <c r="JII275" s="4"/>
      <c r="JIJ275" s="4"/>
      <c r="JIK275" s="4"/>
      <c r="JIL275" s="4"/>
      <c r="JIM275" s="4"/>
      <c r="JIN275" s="4"/>
      <c r="JIO275" s="4"/>
      <c r="JIP275" s="4"/>
      <c r="JIQ275" s="4"/>
      <c r="JIR275" s="4"/>
      <c r="JIS275" s="4"/>
      <c r="JIT275" s="4"/>
      <c r="JIU275" s="4"/>
      <c r="JIV275" s="4"/>
      <c r="JIW275" s="4"/>
      <c r="JIX275" s="4"/>
      <c r="JIY275" s="4"/>
      <c r="JIZ275" s="4"/>
      <c r="JJA275" s="4"/>
      <c r="JJB275" s="4"/>
      <c r="JJC275" s="4"/>
      <c r="JJD275" s="4"/>
      <c r="JJE275" s="4"/>
      <c r="JJF275" s="4"/>
      <c r="JJG275" s="4"/>
      <c r="JJH275" s="4"/>
      <c r="JJI275" s="4"/>
      <c r="JJJ275" s="4"/>
      <c r="JJK275" s="4"/>
      <c r="JJL275" s="4"/>
      <c r="JJM275" s="4"/>
      <c r="JJN275" s="4"/>
      <c r="JJO275" s="4"/>
      <c r="JJP275" s="4"/>
      <c r="JJQ275" s="4"/>
      <c r="JJR275" s="4"/>
      <c r="JJS275" s="4"/>
      <c r="JJT275" s="4"/>
      <c r="JJU275" s="4"/>
      <c r="JJV275" s="4"/>
      <c r="JJW275" s="4"/>
      <c r="JJX275" s="4"/>
      <c r="JJY275" s="4"/>
      <c r="JJZ275" s="4"/>
      <c r="JKA275" s="4"/>
      <c r="JKB275" s="4"/>
      <c r="JKC275" s="4"/>
      <c r="JKD275" s="4"/>
      <c r="JKE275" s="4"/>
      <c r="JKF275" s="4"/>
      <c r="JKG275" s="4"/>
      <c r="JKH275" s="4"/>
      <c r="JKI275" s="4"/>
      <c r="JKJ275" s="4"/>
      <c r="JKK275" s="4"/>
      <c r="JKL275" s="4"/>
      <c r="JKM275" s="4"/>
      <c r="JKN275" s="4"/>
      <c r="JKO275" s="4"/>
      <c r="JKP275" s="4"/>
      <c r="JKQ275" s="4"/>
      <c r="JKR275" s="4"/>
      <c r="JKS275" s="4"/>
      <c r="JKT275" s="4"/>
      <c r="JKU275" s="4"/>
      <c r="JKV275" s="4"/>
      <c r="JKW275" s="4"/>
      <c r="JKX275" s="4"/>
      <c r="JKY275" s="4"/>
      <c r="JKZ275" s="4"/>
      <c r="JLA275" s="4"/>
      <c r="JLB275" s="4"/>
      <c r="JLC275" s="4"/>
      <c r="JLD275" s="4"/>
      <c r="JLE275" s="4"/>
      <c r="JLF275" s="4"/>
      <c r="JLG275" s="4"/>
      <c r="JLH275" s="4"/>
      <c r="JLI275" s="4"/>
      <c r="JLJ275" s="4"/>
      <c r="JLK275" s="4"/>
      <c r="JLL275" s="4"/>
      <c r="JLM275" s="4"/>
      <c r="JLN275" s="4"/>
      <c r="JLO275" s="4"/>
      <c r="JLP275" s="4"/>
      <c r="JLQ275" s="4"/>
      <c r="JLR275" s="4"/>
      <c r="JLS275" s="4"/>
      <c r="JLT275" s="4"/>
      <c r="JLU275" s="4"/>
      <c r="JLV275" s="4"/>
      <c r="JLW275" s="4"/>
      <c r="JLX275" s="4"/>
      <c r="JLY275" s="4"/>
      <c r="JLZ275" s="4"/>
      <c r="JMA275" s="4"/>
      <c r="JMB275" s="4"/>
      <c r="JMC275" s="4"/>
      <c r="JMD275" s="4"/>
      <c r="JME275" s="4"/>
      <c r="JMF275" s="4"/>
      <c r="JMG275" s="4"/>
      <c r="JMH275" s="4"/>
      <c r="JMI275" s="4"/>
      <c r="JMJ275" s="4"/>
      <c r="JMK275" s="4"/>
      <c r="JML275" s="4"/>
      <c r="JMM275" s="4"/>
      <c r="JMN275" s="4"/>
      <c r="JMO275" s="4"/>
      <c r="JMP275" s="4"/>
      <c r="JMQ275" s="4"/>
      <c r="JMR275" s="4"/>
      <c r="JMS275" s="4"/>
      <c r="JMT275" s="4"/>
      <c r="JMU275" s="4"/>
      <c r="JMV275" s="4"/>
      <c r="JMW275" s="4"/>
      <c r="JMX275" s="4"/>
      <c r="JMY275" s="4"/>
      <c r="JMZ275" s="4"/>
      <c r="JNA275" s="4"/>
      <c r="JNB275" s="4"/>
      <c r="JNC275" s="4"/>
      <c r="JND275" s="4"/>
      <c r="JNE275" s="4"/>
      <c r="JNF275" s="4"/>
      <c r="JNG275" s="4"/>
      <c r="JNH275" s="4"/>
      <c r="JNI275" s="4"/>
      <c r="JNJ275" s="4"/>
      <c r="JNK275" s="4"/>
      <c r="JNL275" s="4"/>
      <c r="JNM275" s="4"/>
      <c r="JNN275" s="4"/>
      <c r="JNO275" s="4"/>
      <c r="JNP275" s="4"/>
      <c r="JNQ275" s="4"/>
      <c r="JNR275" s="4"/>
      <c r="JNS275" s="4"/>
      <c r="JNT275" s="4"/>
      <c r="JNU275" s="4"/>
      <c r="JNV275" s="4"/>
      <c r="JNW275" s="4"/>
      <c r="JNX275" s="4"/>
      <c r="JNY275" s="4"/>
      <c r="JNZ275" s="4"/>
      <c r="JOA275" s="4"/>
      <c r="JOB275" s="4"/>
      <c r="JOC275" s="4"/>
      <c r="JOD275" s="4"/>
      <c r="JOE275" s="4"/>
      <c r="JOF275" s="4"/>
      <c r="JOG275" s="4"/>
      <c r="JOH275" s="4"/>
      <c r="JOI275" s="4"/>
      <c r="JOJ275" s="4"/>
      <c r="JOK275" s="4"/>
      <c r="JOL275" s="4"/>
      <c r="JOM275" s="4"/>
      <c r="JON275" s="4"/>
      <c r="JOO275" s="4"/>
      <c r="JOP275" s="4"/>
      <c r="JOQ275" s="4"/>
      <c r="JOR275" s="4"/>
      <c r="JOS275" s="4"/>
      <c r="JOT275" s="4"/>
      <c r="JOU275" s="4"/>
      <c r="JOV275" s="4"/>
      <c r="JOW275" s="4"/>
      <c r="JOX275" s="4"/>
      <c r="JOY275" s="4"/>
      <c r="JOZ275" s="4"/>
      <c r="JPA275" s="4"/>
      <c r="JPB275" s="4"/>
      <c r="JPC275" s="4"/>
      <c r="JPD275" s="4"/>
      <c r="JPE275" s="4"/>
      <c r="JPF275" s="4"/>
      <c r="JPG275" s="4"/>
      <c r="JPH275" s="4"/>
      <c r="JPI275" s="4"/>
      <c r="JPJ275" s="4"/>
      <c r="JPK275" s="4"/>
      <c r="JPL275" s="4"/>
      <c r="JPM275" s="4"/>
      <c r="JPN275" s="4"/>
      <c r="JPO275" s="4"/>
      <c r="JPP275" s="4"/>
      <c r="JPQ275" s="4"/>
      <c r="JPR275" s="4"/>
      <c r="JPS275" s="4"/>
      <c r="JPT275" s="4"/>
      <c r="JPU275" s="4"/>
      <c r="JPV275" s="4"/>
      <c r="JPW275" s="4"/>
      <c r="JPX275" s="4"/>
      <c r="JPY275" s="4"/>
      <c r="JPZ275" s="4"/>
      <c r="JQA275" s="4"/>
      <c r="JQB275" s="4"/>
      <c r="JQC275" s="4"/>
      <c r="JQD275" s="4"/>
      <c r="JQE275" s="4"/>
      <c r="JQF275" s="4"/>
      <c r="JQG275" s="4"/>
      <c r="JQH275" s="4"/>
      <c r="JQI275" s="4"/>
      <c r="JQJ275" s="4"/>
      <c r="JQK275" s="4"/>
      <c r="JQL275" s="4"/>
      <c r="JQM275" s="4"/>
      <c r="JQN275" s="4"/>
      <c r="JQO275" s="4"/>
      <c r="JQP275" s="4"/>
      <c r="JQQ275" s="4"/>
      <c r="JQR275" s="4"/>
      <c r="JQS275" s="4"/>
      <c r="JQT275" s="4"/>
      <c r="JQU275" s="4"/>
      <c r="JQV275" s="4"/>
      <c r="JQW275" s="4"/>
      <c r="JQX275" s="4"/>
      <c r="JQY275" s="4"/>
      <c r="JQZ275" s="4"/>
      <c r="JRA275" s="4"/>
      <c r="JRB275" s="4"/>
      <c r="JRC275" s="4"/>
      <c r="JRD275" s="4"/>
      <c r="JRE275" s="4"/>
      <c r="JRF275" s="4"/>
      <c r="JRG275" s="4"/>
      <c r="JRH275" s="4"/>
      <c r="JRI275" s="4"/>
      <c r="JRJ275" s="4"/>
      <c r="JRK275" s="4"/>
      <c r="JRL275" s="4"/>
      <c r="JRM275" s="4"/>
      <c r="JRN275" s="4"/>
      <c r="JRO275" s="4"/>
      <c r="JRP275" s="4"/>
      <c r="JRQ275" s="4"/>
      <c r="JRR275" s="4"/>
      <c r="JRS275" s="4"/>
      <c r="JRT275" s="4"/>
      <c r="JRU275" s="4"/>
      <c r="JRV275" s="4"/>
      <c r="JRW275" s="4"/>
      <c r="JRX275" s="4"/>
      <c r="JRY275" s="4"/>
      <c r="JRZ275" s="4"/>
      <c r="JSA275" s="4"/>
      <c r="JSB275" s="4"/>
      <c r="JSC275" s="4"/>
      <c r="JSD275" s="4"/>
      <c r="JSE275" s="4"/>
      <c r="JSF275" s="4"/>
      <c r="JSG275" s="4"/>
      <c r="JSH275" s="4"/>
      <c r="JSI275" s="4"/>
      <c r="JSJ275" s="4"/>
      <c r="JSK275" s="4"/>
      <c r="JSL275" s="4"/>
      <c r="JSM275" s="4"/>
      <c r="JSN275" s="4"/>
      <c r="JSO275" s="4"/>
      <c r="JSP275" s="4"/>
      <c r="JSQ275" s="4"/>
      <c r="JSR275" s="4"/>
      <c r="JSS275" s="4"/>
      <c r="JST275" s="4"/>
      <c r="JSU275" s="4"/>
      <c r="JSV275" s="4"/>
      <c r="JSW275" s="4"/>
      <c r="JSX275" s="4"/>
      <c r="JSY275" s="4"/>
      <c r="JSZ275" s="4"/>
      <c r="JTA275" s="4"/>
      <c r="JTB275" s="4"/>
      <c r="JTC275" s="4"/>
      <c r="JTD275" s="4"/>
      <c r="JTE275" s="4"/>
      <c r="JTF275" s="4"/>
      <c r="JTG275" s="4"/>
      <c r="JTH275" s="4"/>
      <c r="JTI275" s="4"/>
      <c r="JTJ275" s="4"/>
      <c r="JTK275" s="4"/>
      <c r="JTL275" s="4"/>
      <c r="JTM275" s="4"/>
      <c r="JTN275" s="4"/>
      <c r="JTO275" s="4"/>
      <c r="JTP275" s="4"/>
      <c r="JTQ275" s="4"/>
      <c r="JTR275" s="4"/>
      <c r="JTS275" s="4"/>
      <c r="JTT275" s="4"/>
      <c r="JTU275" s="4"/>
      <c r="JTV275" s="4"/>
      <c r="JTW275" s="4"/>
      <c r="JTX275" s="4"/>
      <c r="JTY275" s="4"/>
      <c r="JTZ275" s="4"/>
      <c r="JUA275" s="4"/>
      <c r="JUB275" s="4"/>
      <c r="JUC275" s="4"/>
      <c r="JUD275" s="4"/>
      <c r="JUE275" s="4"/>
      <c r="JUF275" s="4"/>
      <c r="JUG275" s="4"/>
      <c r="JUH275" s="4"/>
      <c r="JUI275" s="4"/>
      <c r="JUJ275" s="4"/>
      <c r="JUK275" s="4"/>
      <c r="JUL275" s="4"/>
      <c r="JUM275" s="4"/>
      <c r="JUN275" s="4"/>
      <c r="JUO275" s="4"/>
      <c r="JUP275" s="4"/>
      <c r="JUQ275" s="4"/>
      <c r="JUR275" s="4"/>
      <c r="JUS275" s="4"/>
      <c r="JUT275" s="4"/>
      <c r="JUU275" s="4"/>
      <c r="JUV275" s="4"/>
      <c r="JUW275" s="4"/>
      <c r="JUX275" s="4"/>
      <c r="JUY275" s="4"/>
      <c r="JUZ275" s="4"/>
      <c r="JVA275" s="4"/>
      <c r="JVB275" s="4"/>
      <c r="JVC275" s="4"/>
      <c r="JVD275" s="4"/>
      <c r="JVE275" s="4"/>
      <c r="JVF275" s="4"/>
      <c r="JVG275" s="4"/>
      <c r="JVH275" s="4"/>
      <c r="JVI275" s="4"/>
      <c r="JVJ275" s="4"/>
      <c r="JVK275" s="4"/>
      <c r="JVL275" s="4"/>
      <c r="JVM275" s="4"/>
      <c r="JVN275" s="4"/>
      <c r="JVO275" s="4"/>
      <c r="JVP275" s="4"/>
      <c r="JVQ275" s="4"/>
      <c r="JVR275" s="4"/>
      <c r="JVS275" s="4"/>
      <c r="JVT275" s="4"/>
      <c r="JVU275" s="4"/>
      <c r="JVV275" s="4"/>
      <c r="JVW275" s="4"/>
      <c r="JVX275" s="4"/>
      <c r="JVY275" s="4"/>
      <c r="JVZ275" s="4"/>
      <c r="JWA275" s="4"/>
      <c r="JWB275" s="4"/>
      <c r="JWC275" s="4"/>
      <c r="JWD275" s="4"/>
      <c r="JWE275" s="4"/>
      <c r="JWF275" s="4"/>
      <c r="JWG275" s="4"/>
      <c r="JWH275" s="4"/>
      <c r="JWI275" s="4"/>
      <c r="JWJ275" s="4"/>
      <c r="JWK275" s="4"/>
      <c r="JWL275" s="4"/>
      <c r="JWM275" s="4"/>
      <c r="JWN275" s="4"/>
      <c r="JWO275" s="4"/>
      <c r="JWP275" s="4"/>
      <c r="JWQ275" s="4"/>
      <c r="JWR275" s="4"/>
      <c r="JWS275" s="4"/>
      <c r="JWT275" s="4"/>
      <c r="JWU275" s="4"/>
      <c r="JWV275" s="4"/>
      <c r="JWW275" s="4"/>
      <c r="JWX275" s="4"/>
      <c r="JWY275" s="4"/>
      <c r="JWZ275" s="4"/>
      <c r="JXA275" s="4"/>
      <c r="JXB275" s="4"/>
      <c r="JXC275" s="4"/>
      <c r="JXD275" s="4"/>
      <c r="JXE275" s="4"/>
      <c r="JXF275" s="4"/>
      <c r="JXG275" s="4"/>
      <c r="JXH275" s="4"/>
      <c r="JXI275" s="4"/>
      <c r="JXJ275" s="4"/>
      <c r="JXK275" s="4"/>
      <c r="JXL275" s="4"/>
      <c r="JXM275" s="4"/>
      <c r="JXN275" s="4"/>
      <c r="JXO275" s="4"/>
      <c r="JXP275" s="4"/>
      <c r="JXQ275" s="4"/>
      <c r="JXR275" s="4"/>
      <c r="JXS275" s="4"/>
      <c r="JXT275" s="4"/>
      <c r="JXU275" s="4"/>
      <c r="JXV275" s="4"/>
      <c r="JXW275" s="4"/>
      <c r="JXX275" s="4"/>
      <c r="JXY275" s="4"/>
      <c r="JXZ275" s="4"/>
      <c r="JYA275" s="4"/>
      <c r="JYB275" s="4"/>
      <c r="JYC275" s="4"/>
      <c r="JYD275" s="4"/>
      <c r="JYE275" s="4"/>
      <c r="JYF275" s="4"/>
      <c r="JYG275" s="4"/>
      <c r="JYH275" s="4"/>
      <c r="JYI275" s="4"/>
      <c r="JYJ275" s="4"/>
      <c r="JYK275" s="4"/>
      <c r="JYL275" s="4"/>
      <c r="JYM275" s="4"/>
      <c r="JYN275" s="4"/>
      <c r="JYO275" s="4"/>
      <c r="JYP275" s="4"/>
      <c r="JYQ275" s="4"/>
      <c r="JYR275" s="4"/>
      <c r="JYS275" s="4"/>
      <c r="JYT275" s="4"/>
      <c r="JYU275" s="4"/>
      <c r="JYV275" s="4"/>
      <c r="JYW275" s="4"/>
      <c r="JYX275" s="4"/>
      <c r="JYY275" s="4"/>
      <c r="JYZ275" s="4"/>
      <c r="JZA275" s="4"/>
      <c r="JZB275" s="4"/>
      <c r="JZC275" s="4"/>
      <c r="JZD275" s="4"/>
      <c r="JZE275" s="4"/>
      <c r="JZF275" s="4"/>
      <c r="JZG275" s="4"/>
      <c r="JZH275" s="4"/>
      <c r="JZI275" s="4"/>
      <c r="JZJ275" s="4"/>
      <c r="JZK275" s="4"/>
      <c r="JZL275" s="4"/>
      <c r="JZM275" s="4"/>
      <c r="JZN275" s="4"/>
      <c r="JZO275" s="4"/>
      <c r="JZP275" s="4"/>
      <c r="JZQ275" s="4"/>
      <c r="JZR275" s="4"/>
      <c r="JZS275" s="4"/>
      <c r="JZT275" s="4"/>
      <c r="JZU275" s="4"/>
      <c r="JZV275" s="4"/>
      <c r="JZW275" s="4"/>
      <c r="JZX275" s="4"/>
      <c r="JZY275" s="4"/>
      <c r="JZZ275" s="4"/>
      <c r="KAA275" s="4"/>
      <c r="KAB275" s="4"/>
      <c r="KAC275" s="4"/>
      <c r="KAD275" s="4"/>
      <c r="KAE275" s="4"/>
      <c r="KAF275" s="4"/>
      <c r="KAG275" s="4"/>
      <c r="KAH275" s="4"/>
      <c r="KAI275" s="4"/>
      <c r="KAJ275" s="4"/>
      <c r="KAK275" s="4"/>
      <c r="KAL275" s="4"/>
      <c r="KAM275" s="4"/>
      <c r="KAN275" s="4"/>
      <c r="KAO275" s="4"/>
      <c r="KAP275" s="4"/>
      <c r="KAQ275" s="4"/>
      <c r="KAR275" s="4"/>
      <c r="KAS275" s="4"/>
      <c r="KAT275" s="4"/>
      <c r="KAU275" s="4"/>
      <c r="KAV275" s="4"/>
      <c r="KAW275" s="4"/>
      <c r="KAX275" s="4"/>
      <c r="KAY275" s="4"/>
      <c r="KAZ275" s="4"/>
      <c r="KBA275" s="4"/>
      <c r="KBB275" s="4"/>
      <c r="KBC275" s="4"/>
      <c r="KBD275" s="4"/>
      <c r="KBE275" s="4"/>
      <c r="KBF275" s="4"/>
      <c r="KBG275" s="4"/>
      <c r="KBH275" s="4"/>
      <c r="KBI275" s="4"/>
      <c r="KBJ275" s="4"/>
      <c r="KBK275" s="4"/>
      <c r="KBL275" s="4"/>
      <c r="KBM275" s="4"/>
      <c r="KBN275" s="4"/>
      <c r="KBO275" s="4"/>
      <c r="KBP275" s="4"/>
      <c r="KBQ275" s="4"/>
      <c r="KBR275" s="4"/>
      <c r="KBS275" s="4"/>
      <c r="KBT275" s="4"/>
      <c r="KBU275" s="4"/>
      <c r="KBV275" s="4"/>
      <c r="KBW275" s="4"/>
      <c r="KBX275" s="4"/>
      <c r="KBY275" s="4"/>
      <c r="KBZ275" s="4"/>
      <c r="KCA275" s="4"/>
      <c r="KCB275" s="4"/>
      <c r="KCC275" s="4"/>
      <c r="KCD275" s="4"/>
      <c r="KCE275" s="4"/>
      <c r="KCF275" s="4"/>
      <c r="KCG275" s="4"/>
      <c r="KCH275" s="4"/>
      <c r="KCI275" s="4"/>
      <c r="KCJ275" s="4"/>
      <c r="KCK275" s="4"/>
      <c r="KCL275" s="4"/>
      <c r="KCM275" s="4"/>
      <c r="KCN275" s="4"/>
      <c r="KCO275" s="4"/>
      <c r="KCP275" s="4"/>
      <c r="KCQ275" s="4"/>
      <c r="KCR275" s="4"/>
      <c r="KCS275" s="4"/>
      <c r="KCT275" s="4"/>
      <c r="KCU275" s="4"/>
      <c r="KCV275" s="4"/>
      <c r="KCW275" s="4"/>
      <c r="KCX275" s="4"/>
      <c r="KCY275" s="4"/>
      <c r="KCZ275" s="4"/>
      <c r="KDA275" s="4"/>
      <c r="KDB275" s="4"/>
      <c r="KDC275" s="4"/>
      <c r="KDD275" s="4"/>
      <c r="KDE275" s="4"/>
      <c r="KDF275" s="4"/>
      <c r="KDG275" s="4"/>
      <c r="KDH275" s="4"/>
      <c r="KDI275" s="4"/>
      <c r="KDJ275" s="4"/>
      <c r="KDK275" s="4"/>
      <c r="KDL275" s="4"/>
      <c r="KDM275" s="4"/>
      <c r="KDN275" s="4"/>
      <c r="KDO275" s="4"/>
      <c r="KDP275" s="4"/>
      <c r="KDQ275" s="4"/>
      <c r="KDR275" s="4"/>
      <c r="KDS275" s="4"/>
      <c r="KDT275" s="4"/>
      <c r="KDU275" s="4"/>
      <c r="KDV275" s="4"/>
      <c r="KDW275" s="4"/>
      <c r="KDX275" s="4"/>
      <c r="KDY275" s="4"/>
      <c r="KDZ275" s="4"/>
      <c r="KEA275" s="4"/>
      <c r="KEB275" s="4"/>
      <c r="KEC275" s="4"/>
      <c r="KED275" s="4"/>
      <c r="KEE275" s="4"/>
      <c r="KEF275" s="4"/>
      <c r="KEG275" s="4"/>
      <c r="KEH275" s="4"/>
      <c r="KEI275" s="4"/>
      <c r="KEJ275" s="4"/>
      <c r="KEK275" s="4"/>
      <c r="KEL275" s="4"/>
      <c r="KEM275" s="4"/>
      <c r="KEN275" s="4"/>
      <c r="KEO275" s="4"/>
      <c r="KEP275" s="4"/>
      <c r="KEQ275" s="4"/>
      <c r="KER275" s="4"/>
      <c r="KES275" s="4"/>
      <c r="KET275" s="4"/>
      <c r="KEU275" s="4"/>
      <c r="KEV275" s="4"/>
      <c r="KEW275" s="4"/>
      <c r="KEX275" s="4"/>
      <c r="KEY275" s="4"/>
      <c r="KEZ275" s="4"/>
      <c r="KFA275" s="4"/>
      <c r="KFB275" s="4"/>
      <c r="KFC275" s="4"/>
      <c r="KFD275" s="4"/>
      <c r="KFE275" s="4"/>
      <c r="KFF275" s="4"/>
      <c r="KFG275" s="4"/>
      <c r="KFH275" s="4"/>
      <c r="KFI275" s="4"/>
      <c r="KFJ275" s="4"/>
      <c r="KFK275" s="4"/>
      <c r="KFL275" s="4"/>
      <c r="KFM275" s="4"/>
      <c r="KFN275" s="4"/>
      <c r="KFO275" s="4"/>
      <c r="KFP275" s="4"/>
      <c r="KFQ275" s="4"/>
      <c r="KFR275" s="4"/>
      <c r="KFS275" s="4"/>
      <c r="KFT275" s="4"/>
      <c r="KFU275" s="4"/>
      <c r="KFV275" s="4"/>
      <c r="KFW275" s="4"/>
      <c r="KFX275" s="4"/>
      <c r="KFY275" s="4"/>
      <c r="KFZ275" s="4"/>
      <c r="KGA275" s="4"/>
      <c r="KGB275" s="4"/>
      <c r="KGC275" s="4"/>
      <c r="KGD275" s="4"/>
      <c r="KGE275" s="4"/>
      <c r="KGF275" s="4"/>
      <c r="KGG275" s="4"/>
      <c r="KGH275" s="4"/>
      <c r="KGI275" s="4"/>
      <c r="KGJ275" s="4"/>
      <c r="KGK275" s="4"/>
      <c r="KGL275" s="4"/>
      <c r="KGM275" s="4"/>
      <c r="KGN275" s="4"/>
      <c r="KGO275" s="4"/>
      <c r="KGP275" s="4"/>
      <c r="KGQ275" s="4"/>
      <c r="KGR275" s="4"/>
      <c r="KGS275" s="4"/>
      <c r="KGT275" s="4"/>
      <c r="KGU275" s="4"/>
      <c r="KGV275" s="4"/>
      <c r="KGW275" s="4"/>
      <c r="KGX275" s="4"/>
      <c r="KGY275" s="4"/>
      <c r="KGZ275" s="4"/>
      <c r="KHA275" s="4"/>
      <c r="KHB275" s="4"/>
      <c r="KHC275" s="4"/>
      <c r="KHD275" s="4"/>
      <c r="KHE275" s="4"/>
      <c r="KHF275" s="4"/>
      <c r="KHG275" s="4"/>
      <c r="KHH275" s="4"/>
      <c r="KHI275" s="4"/>
      <c r="KHJ275" s="4"/>
      <c r="KHK275" s="4"/>
      <c r="KHL275" s="4"/>
      <c r="KHM275" s="4"/>
      <c r="KHN275" s="4"/>
      <c r="KHO275" s="4"/>
      <c r="KHP275" s="4"/>
      <c r="KHQ275" s="4"/>
      <c r="KHR275" s="4"/>
      <c r="KHS275" s="4"/>
      <c r="KHT275" s="4"/>
      <c r="KHU275" s="4"/>
      <c r="KHV275" s="4"/>
      <c r="KHW275" s="4"/>
      <c r="KHX275" s="4"/>
      <c r="KHY275" s="4"/>
      <c r="KHZ275" s="4"/>
      <c r="KIA275" s="4"/>
      <c r="KIB275" s="4"/>
      <c r="KIC275" s="4"/>
      <c r="KID275" s="4"/>
      <c r="KIE275" s="4"/>
      <c r="KIF275" s="4"/>
      <c r="KIG275" s="4"/>
      <c r="KIH275" s="4"/>
      <c r="KII275" s="4"/>
      <c r="KIJ275" s="4"/>
      <c r="KIK275" s="4"/>
      <c r="KIL275" s="4"/>
      <c r="KIM275" s="4"/>
      <c r="KIN275" s="4"/>
      <c r="KIO275" s="4"/>
      <c r="KIP275" s="4"/>
      <c r="KIQ275" s="4"/>
      <c r="KIR275" s="4"/>
      <c r="KIS275" s="4"/>
      <c r="KIT275" s="4"/>
      <c r="KIU275" s="4"/>
      <c r="KIV275" s="4"/>
      <c r="KIW275" s="4"/>
      <c r="KIX275" s="4"/>
      <c r="KIY275" s="4"/>
      <c r="KIZ275" s="4"/>
      <c r="KJA275" s="4"/>
      <c r="KJB275" s="4"/>
      <c r="KJC275" s="4"/>
      <c r="KJD275" s="4"/>
      <c r="KJE275" s="4"/>
      <c r="KJF275" s="4"/>
      <c r="KJG275" s="4"/>
      <c r="KJH275" s="4"/>
      <c r="KJI275" s="4"/>
      <c r="KJJ275" s="4"/>
      <c r="KJK275" s="4"/>
      <c r="KJL275" s="4"/>
      <c r="KJM275" s="4"/>
      <c r="KJN275" s="4"/>
      <c r="KJO275" s="4"/>
      <c r="KJP275" s="4"/>
      <c r="KJQ275" s="4"/>
      <c r="KJR275" s="4"/>
      <c r="KJS275" s="4"/>
      <c r="KJT275" s="4"/>
      <c r="KJU275" s="4"/>
      <c r="KJV275" s="4"/>
      <c r="KJW275" s="4"/>
      <c r="KJX275" s="4"/>
      <c r="KJY275" s="4"/>
      <c r="KJZ275" s="4"/>
      <c r="KKA275" s="4"/>
      <c r="KKB275" s="4"/>
      <c r="KKC275" s="4"/>
      <c r="KKD275" s="4"/>
      <c r="KKE275" s="4"/>
      <c r="KKF275" s="4"/>
      <c r="KKG275" s="4"/>
      <c r="KKH275" s="4"/>
      <c r="KKI275" s="4"/>
      <c r="KKJ275" s="4"/>
      <c r="KKK275" s="4"/>
      <c r="KKL275" s="4"/>
      <c r="KKM275" s="4"/>
      <c r="KKN275" s="4"/>
      <c r="KKO275" s="4"/>
      <c r="KKP275" s="4"/>
      <c r="KKQ275" s="4"/>
      <c r="KKR275" s="4"/>
      <c r="KKS275" s="4"/>
      <c r="KKT275" s="4"/>
      <c r="KKU275" s="4"/>
      <c r="KKV275" s="4"/>
      <c r="KKW275" s="4"/>
      <c r="KKX275" s="4"/>
      <c r="KKY275" s="4"/>
      <c r="KKZ275" s="4"/>
      <c r="KLA275" s="4"/>
      <c r="KLB275" s="4"/>
      <c r="KLC275" s="4"/>
      <c r="KLD275" s="4"/>
      <c r="KLE275" s="4"/>
      <c r="KLF275" s="4"/>
      <c r="KLG275" s="4"/>
      <c r="KLH275" s="4"/>
      <c r="KLI275" s="4"/>
      <c r="KLJ275" s="4"/>
      <c r="KLK275" s="4"/>
      <c r="KLL275" s="4"/>
      <c r="KLM275" s="4"/>
      <c r="KLN275" s="4"/>
      <c r="KLO275" s="4"/>
      <c r="KLP275" s="4"/>
      <c r="KLQ275" s="4"/>
      <c r="KLR275" s="4"/>
      <c r="KLS275" s="4"/>
      <c r="KLT275" s="4"/>
      <c r="KLU275" s="4"/>
      <c r="KLV275" s="4"/>
      <c r="KLW275" s="4"/>
      <c r="KLX275" s="4"/>
      <c r="KLY275" s="4"/>
      <c r="KLZ275" s="4"/>
      <c r="KMA275" s="4"/>
      <c r="KMB275" s="4"/>
      <c r="KMC275" s="4"/>
      <c r="KMD275" s="4"/>
      <c r="KME275" s="4"/>
      <c r="KMF275" s="4"/>
      <c r="KMG275" s="4"/>
      <c r="KMH275" s="4"/>
      <c r="KMI275" s="4"/>
      <c r="KMJ275" s="4"/>
      <c r="KMK275" s="4"/>
      <c r="KML275" s="4"/>
      <c r="KMM275" s="4"/>
      <c r="KMN275" s="4"/>
      <c r="KMO275" s="4"/>
      <c r="KMP275" s="4"/>
      <c r="KMQ275" s="4"/>
      <c r="KMR275" s="4"/>
      <c r="KMS275" s="4"/>
      <c r="KMT275" s="4"/>
      <c r="KMU275" s="4"/>
      <c r="KMV275" s="4"/>
      <c r="KMW275" s="4"/>
      <c r="KMX275" s="4"/>
      <c r="KMY275" s="4"/>
      <c r="KMZ275" s="4"/>
      <c r="KNA275" s="4"/>
      <c r="KNB275" s="4"/>
      <c r="KNC275" s="4"/>
      <c r="KND275" s="4"/>
      <c r="KNE275" s="4"/>
      <c r="KNF275" s="4"/>
      <c r="KNG275" s="4"/>
      <c r="KNH275" s="4"/>
      <c r="KNI275" s="4"/>
      <c r="KNJ275" s="4"/>
      <c r="KNK275" s="4"/>
      <c r="KNL275" s="4"/>
      <c r="KNM275" s="4"/>
      <c r="KNN275" s="4"/>
      <c r="KNO275" s="4"/>
      <c r="KNP275" s="4"/>
      <c r="KNQ275" s="4"/>
      <c r="KNR275" s="4"/>
      <c r="KNS275" s="4"/>
      <c r="KNT275" s="4"/>
      <c r="KNU275" s="4"/>
      <c r="KNV275" s="4"/>
      <c r="KNW275" s="4"/>
      <c r="KNX275" s="4"/>
      <c r="KNY275" s="4"/>
      <c r="KNZ275" s="4"/>
      <c r="KOA275" s="4"/>
      <c r="KOB275" s="4"/>
      <c r="KOC275" s="4"/>
      <c r="KOD275" s="4"/>
      <c r="KOE275" s="4"/>
      <c r="KOF275" s="4"/>
      <c r="KOG275" s="4"/>
      <c r="KOH275" s="4"/>
      <c r="KOI275" s="4"/>
      <c r="KOJ275" s="4"/>
      <c r="KOK275" s="4"/>
      <c r="KOL275" s="4"/>
      <c r="KOM275" s="4"/>
      <c r="KON275" s="4"/>
      <c r="KOO275" s="4"/>
      <c r="KOP275" s="4"/>
      <c r="KOQ275" s="4"/>
      <c r="KOR275" s="4"/>
      <c r="KOS275" s="4"/>
      <c r="KOT275" s="4"/>
      <c r="KOU275" s="4"/>
      <c r="KOV275" s="4"/>
      <c r="KOW275" s="4"/>
      <c r="KOX275" s="4"/>
      <c r="KOY275" s="4"/>
      <c r="KOZ275" s="4"/>
      <c r="KPA275" s="4"/>
      <c r="KPB275" s="4"/>
      <c r="KPC275" s="4"/>
      <c r="KPD275" s="4"/>
      <c r="KPE275" s="4"/>
      <c r="KPF275" s="4"/>
      <c r="KPG275" s="4"/>
      <c r="KPH275" s="4"/>
      <c r="KPI275" s="4"/>
      <c r="KPJ275" s="4"/>
      <c r="KPK275" s="4"/>
      <c r="KPL275" s="4"/>
      <c r="KPM275" s="4"/>
      <c r="KPN275" s="4"/>
      <c r="KPO275" s="4"/>
      <c r="KPP275" s="4"/>
      <c r="KPQ275" s="4"/>
      <c r="KPR275" s="4"/>
      <c r="KPS275" s="4"/>
      <c r="KPT275" s="4"/>
      <c r="KPU275" s="4"/>
      <c r="KPV275" s="4"/>
      <c r="KPW275" s="4"/>
      <c r="KPX275" s="4"/>
      <c r="KPY275" s="4"/>
      <c r="KPZ275" s="4"/>
      <c r="KQA275" s="4"/>
      <c r="KQB275" s="4"/>
      <c r="KQC275" s="4"/>
      <c r="KQD275" s="4"/>
      <c r="KQE275" s="4"/>
      <c r="KQF275" s="4"/>
      <c r="KQG275" s="4"/>
      <c r="KQH275" s="4"/>
      <c r="KQI275" s="4"/>
      <c r="KQJ275" s="4"/>
      <c r="KQK275" s="4"/>
      <c r="KQL275" s="4"/>
      <c r="KQM275" s="4"/>
      <c r="KQN275" s="4"/>
      <c r="KQO275" s="4"/>
      <c r="KQP275" s="4"/>
      <c r="KQQ275" s="4"/>
      <c r="KQR275" s="4"/>
      <c r="KQS275" s="4"/>
      <c r="KQT275" s="4"/>
      <c r="KQU275" s="4"/>
      <c r="KQV275" s="4"/>
      <c r="KQW275" s="4"/>
      <c r="KQX275" s="4"/>
      <c r="KQY275" s="4"/>
      <c r="KQZ275" s="4"/>
      <c r="KRA275" s="4"/>
      <c r="KRB275" s="4"/>
      <c r="KRC275" s="4"/>
      <c r="KRD275" s="4"/>
      <c r="KRE275" s="4"/>
      <c r="KRF275" s="4"/>
      <c r="KRG275" s="4"/>
      <c r="KRH275" s="4"/>
      <c r="KRI275" s="4"/>
      <c r="KRJ275" s="4"/>
      <c r="KRK275" s="4"/>
      <c r="KRL275" s="4"/>
      <c r="KRM275" s="4"/>
      <c r="KRN275" s="4"/>
      <c r="KRO275" s="4"/>
      <c r="KRP275" s="4"/>
      <c r="KRQ275" s="4"/>
      <c r="KRR275" s="4"/>
      <c r="KRS275" s="4"/>
      <c r="KRT275" s="4"/>
      <c r="KRU275" s="4"/>
      <c r="KRV275" s="4"/>
      <c r="KRW275" s="4"/>
      <c r="KRX275" s="4"/>
      <c r="KRY275" s="4"/>
      <c r="KRZ275" s="4"/>
      <c r="KSA275" s="4"/>
      <c r="KSB275" s="4"/>
      <c r="KSC275" s="4"/>
      <c r="KSD275" s="4"/>
      <c r="KSE275" s="4"/>
      <c r="KSF275" s="4"/>
      <c r="KSG275" s="4"/>
      <c r="KSH275" s="4"/>
      <c r="KSI275" s="4"/>
      <c r="KSJ275" s="4"/>
      <c r="KSK275" s="4"/>
      <c r="KSL275" s="4"/>
      <c r="KSM275" s="4"/>
      <c r="KSN275" s="4"/>
      <c r="KSO275" s="4"/>
      <c r="KSP275" s="4"/>
      <c r="KSQ275" s="4"/>
      <c r="KSR275" s="4"/>
      <c r="KSS275" s="4"/>
      <c r="KST275" s="4"/>
      <c r="KSU275" s="4"/>
      <c r="KSV275" s="4"/>
      <c r="KSW275" s="4"/>
      <c r="KSX275" s="4"/>
      <c r="KSY275" s="4"/>
      <c r="KSZ275" s="4"/>
      <c r="KTA275" s="4"/>
      <c r="KTB275" s="4"/>
      <c r="KTC275" s="4"/>
      <c r="KTD275" s="4"/>
      <c r="KTE275" s="4"/>
      <c r="KTF275" s="4"/>
      <c r="KTG275" s="4"/>
      <c r="KTH275" s="4"/>
      <c r="KTI275" s="4"/>
      <c r="KTJ275" s="4"/>
      <c r="KTK275" s="4"/>
      <c r="KTL275" s="4"/>
      <c r="KTM275" s="4"/>
      <c r="KTN275" s="4"/>
      <c r="KTO275" s="4"/>
      <c r="KTP275" s="4"/>
      <c r="KTQ275" s="4"/>
      <c r="KTR275" s="4"/>
      <c r="KTS275" s="4"/>
      <c r="KTT275" s="4"/>
      <c r="KTU275" s="4"/>
      <c r="KTV275" s="4"/>
      <c r="KTW275" s="4"/>
      <c r="KTX275" s="4"/>
      <c r="KTY275" s="4"/>
      <c r="KTZ275" s="4"/>
      <c r="KUA275" s="4"/>
      <c r="KUB275" s="4"/>
      <c r="KUC275" s="4"/>
      <c r="KUD275" s="4"/>
      <c r="KUE275" s="4"/>
      <c r="KUF275" s="4"/>
      <c r="KUG275" s="4"/>
      <c r="KUH275" s="4"/>
      <c r="KUI275" s="4"/>
      <c r="KUJ275" s="4"/>
      <c r="KUK275" s="4"/>
      <c r="KUL275" s="4"/>
      <c r="KUM275" s="4"/>
      <c r="KUN275" s="4"/>
      <c r="KUO275" s="4"/>
      <c r="KUP275" s="4"/>
      <c r="KUQ275" s="4"/>
      <c r="KUR275" s="4"/>
      <c r="KUS275" s="4"/>
      <c r="KUT275" s="4"/>
      <c r="KUU275" s="4"/>
      <c r="KUV275" s="4"/>
      <c r="KUW275" s="4"/>
      <c r="KUX275" s="4"/>
      <c r="KUY275" s="4"/>
      <c r="KUZ275" s="4"/>
      <c r="KVA275" s="4"/>
      <c r="KVB275" s="4"/>
      <c r="KVC275" s="4"/>
      <c r="KVD275" s="4"/>
      <c r="KVE275" s="4"/>
      <c r="KVF275" s="4"/>
      <c r="KVG275" s="4"/>
      <c r="KVH275" s="4"/>
      <c r="KVI275" s="4"/>
      <c r="KVJ275" s="4"/>
      <c r="KVK275" s="4"/>
      <c r="KVL275" s="4"/>
      <c r="KVM275" s="4"/>
      <c r="KVN275" s="4"/>
      <c r="KVO275" s="4"/>
      <c r="KVP275" s="4"/>
      <c r="KVQ275" s="4"/>
      <c r="KVR275" s="4"/>
      <c r="KVS275" s="4"/>
      <c r="KVT275" s="4"/>
      <c r="KVU275" s="4"/>
      <c r="KVV275" s="4"/>
      <c r="KVW275" s="4"/>
      <c r="KVX275" s="4"/>
      <c r="KVY275" s="4"/>
      <c r="KVZ275" s="4"/>
      <c r="KWA275" s="4"/>
      <c r="KWB275" s="4"/>
      <c r="KWC275" s="4"/>
      <c r="KWD275" s="4"/>
      <c r="KWE275" s="4"/>
      <c r="KWF275" s="4"/>
      <c r="KWG275" s="4"/>
      <c r="KWH275" s="4"/>
      <c r="KWI275" s="4"/>
      <c r="KWJ275" s="4"/>
      <c r="KWK275" s="4"/>
      <c r="KWL275" s="4"/>
      <c r="KWM275" s="4"/>
      <c r="KWN275" s="4"/>
      <c r="KWO275" s="4"/>
      <c r="KWP275" s="4"/>
      <c r="KWQ275" s="4"/>
      <c r="KWR275" s="4"/>
      <c r="KWS275" s="4"/>
      <c r="KWT275" s="4"/>
      <c r="KWU275" s="4"/>
      <c r="KWV275" s="4"/>
      <c r="KWW275" s="4"/>
      <c r="KWX275" s="4"/>
      <c r="KWY275" s="4"/>
      <c r="KWZ275" s="4"/>
      <c r="KXA275" s="4"/>
      <c r="KXB275" s="4"/>
      <c r="KXC275" s="4"/>
      <c r="KXD275" s="4"/>
      <c r="KXE275" s="4"/>
      <c r="KXF275" s="4"/>
      <c r="KXG275" s="4"/>
      <c r="KXH275" s="4"/>
      <c r="KXI275" s="4"/>
      <c r="KXJ275" s="4"/>
      <c r="KXK275" s="4"/>
      <c r="KXL275" s="4"/>
      <c r="KXM275" s="4"/>
      <c r="KXN275" s="4"/>
      <c r="KXO275" s="4"/>
      <c r="KXP275" s="4"/>
      <c r="KXQ275" s="4"/>
      <c r="KXR275" s="4"/>
      <c r="KXS275" s="4"/>
      <c r="KXT275" s="4"/>
      <c r="KXU275" s="4"/>
      <c r="KXV275" s="4"/>
      <c r="KXW275" s="4"/>
      <c r="KXX275" s="4"/>
      <c r="KXY275" s="4"/>
      <c r="KXZ275" s="4"/>
      <c r="KYA275" s="4"/>
      <c r="KYB275" s="4"/>
      <c r="KYC275" s="4"/>
      <c r="KYD275" s="4"/>
      <c r="KYE275" s="4"/>
      <c r="KYF275" s="4"/>
      <c r="KYG275" s="4"/>
      <c r="KYH275" s="4"/>
      <c r="KYI275" s="4"/>
      <c r="KYJ275" s="4"/>
      <c r="KYK275" s="4"/>
      <c r="KYL275" s="4"/>
      <c r="KYM275" s="4"/>
      <c r="KYN275" s="4"/>
      <c r="KYO275" s="4"/>
      <c r="KYP275" s="4"/>
      <c r="KYQ275" s="4"/>
      <c r="KYR275" s="4"/>
      <c r="KYS275" s="4"/>
      <c r="KYT275" s="4"/>
      <c r="KYU275" s="4"/>
      <c r="KYV275" s="4"/>
      <c r="KYW275" s="4"/>
      <c r="KYX275" s="4"/>
      <c r="KYY275" s="4"/>
      <c r="KYZ275" s="4"/>
      <c r="KZA275" s="4"/>
      <c r="KZB275" s="4"/>
      <c r="KZC275" s="4"/>
      <c r="KZD275" s="4"/>
      <c r="KZE275" s="4"/>
      <c r="KZF275" s="4"/>
      <c r="KZG275" s="4"/>
      <c r="KZH275" s="4"/>
      <c r="KZI275" s="4"/>
      <c r="KZJ275" s="4"/>
      <c r="KZK275" s="4"/>
      <c r="KZL275" s="4"/>
      <c r="KZM275" s="4"/>
      <c r="KZN275" s="4"/>
      <c r="KZO275" s="4"/>
      <c r="KZP275" s="4"/>
      <c r="KZQ275" s="4"/>
      <c r="KZR275" s="4"/>
      <c r="KZS275" s="4"/>
      <c r="KZT275" s="4"/>
      <c r="KZU275" s="4"/>
      <c r="KZV275" s="4"/>
      <c r="KZW275" s="4"/>
      <c r="KZX275" s="4"/>
      <c r="KZY275" s="4"/>
      <c r="KZZ275" s="4"/>
      <c r="LAA275" s="4"/>
      <c r="LAB275" s="4"/>
      <c r="LAC275" s="4"/>
      <c r="LAD275" s="4"/>
      <c r="LAE275" s="4"/>
      <c r="LAF275" s="4"/>
      <c r="LAG275" s="4"/>
      <c r="LAH275" s="4"/>
      <c r="LAI275" s="4"/>
      <c r="LAJ275" s="4"/>
      <c r="LAK275" s="4"/>
      <c r="LAL275" s="4"/>
      <c r="LAM275" s="4"/>
      <c r="LAN275" s="4"/>
      <c r="LAO275" s="4"/>
      <c r="LAP275" s="4"/>
      <c r="LAQ275" s="4"/>
      <c r="LAR275" s="4"/>
      <c r="LAS275" s="4"/>
      <c r="LAT275" s="4"/>
      <c r="LAU275" s="4"/>
      <c r="LAV275" s="4"/>
      <c r="LAW275" s="4"/>
      <c r="LAX275" s="4"/>
      <c r="LAY275" s="4"/>
      <c r="LAZ275" s="4"/>
      <c r="LBA275" s="4"/>
      <c r="LBB275" s="4"/>
      <c r="LBC275" s="4"/>
      <c r="LBD275" s="4"/>
      <c r="LBE275" s="4"/>
      <c r="LBF275" s="4"/>
      <c r="LBG275" s="4"/>
      <c r="LBH275" s="4"/>
      <c r="LBI275" s="4"/>
      <c r="LBJ275" s="4"/>
      <c r="LBK275" s="4"/>
      <c r="LBL275" s="4"/>
      <c r="LBM275" s="4"/>
      <c r="LBN275" s="4"/>
      <c r="LBO275" s="4"/>
      <c r="LBP275" s="4"/>
      <c r="LBQ275" s="4"/>
      <c r="LBR275" s="4"/>
      <c r="LBS275" s="4"/>
      <c r="LBT275" s="4"/>
      <c r="LBU275" s="4"/>
      <c r="LBV275" s="4"/>
      <c r="LBW275" s="4"/>
      <c r="LBX275" s="4"/>
      <c r="LBY275" s="4"/>
      <c r="LBZ275" s="4"/>
      <c r="LCA275" s="4"/>
      <c r="LCB275" s="4"/>
      <c r="LCC275" s="4"/>
      <c r="LCD275" s="4"/>
      <c r="LCE275" s="4"/>
      <c r="LCF275" s="4"/>
      <c r="LCG275" s="4"/>
      <c r="LCH275" s="4"/>
      <c r="LCI275" s="4"/>
      <c r="LCJ275" s="4"/>
      <c r="LCK275" s="4"/>
      <c r="LCL275" s="4"/>
      <c r="LCM275" s="4"/>
      <c r="LCN275" s="4"/>
      <c r="LCO275" s="4"/>
      <c r="LCP275" s="4"/>
      <c r="LCQ275" s="4"/>
      <c r="LCR275" s="4"/>
      <c r="LCS275" s="4"/>
      <c r="LCT275" s="4"/>
      <c r="LCU275" s="4"/>
      <c r="LCV275" s="4"/>
      <c r="LCW275" s="4"/>
      <c r="LCX275" s="4"/>
      <c r="LCY275" s="4"/>
      <c r="LCZ275" s="4"/>
      <c r="LDA275" s="4"/>
      <c r="LDB275" s="4"/>
      <c r="LDC275" s="4"/>
      <c r="LDD275" s="4"/>
      <c r="LDE275" s="4"/>
      <c r="LDF275" s="4"/>
      <c r="LDG275" s="4"/>
      <c r="LDH275" s="4"/>
      <c r="LDI275" s="4"/>
      <c r="LDJ275" s="4"/>
      <c r="LDK275" s="4"/>
      <c r="LDL275" s="4"/>
      <c r="LDM275" s="4"/>
      <c r="LDN275" s="4"/>
      <c r="LDO275" s="4"/>
      <c r="LDP275" s="4"/>
      <c r="LDQ275" s="4"/>
      <c r="LDR275" s="4"/>
      <c r="LDS275" s="4"/>
      <c r="LDT275" s="4"/>
      <c r="LDU275" s="4"/>
      <c r="LDV275" s="4"/>
      <c r="LDW275" s="4"/>
      <c r="LDX275" s="4"/>
      <c r="LDY275" s="4"/>
      <c r="LDZ275" s="4"/>
      <c r="LEA275" s="4"/>
      <c r="LEB275" s="4"/>
      <c r="LEC275" s="4"/>
      <c r="LED275" s="4"/>
      <c r="LEE275" s="4"/>
      <c r="LEF275" s="4"/>
      <c r="LEG275" s="4"/>
      <c r="LEH275" s="4"/>
      <c r="LEI275" s="4"/>
      <c r="LEJ275" s="4"/>
      <c r="LEK275" s="4"/>
      <c r="LEL275" s="4"/>
      <c r="LEM275" s="4"/>
      <c r="LEN275" s="4"/>
      <c r="LEO275" s="4"/>
      <c r="LEP275" s="4"/>
      <c r="LEQ275" s="4"/>
      <c r="LER275" s="4"/>
      <c r="LES275" s="4"/>
      <c r="LET275" s="4"/>
      <c r="LEU275" s="4"/>
      <c r="LEV275" s="4"/>
      <c r="LEW275" s="4"/>
      <c r="LEX275" s="4"/>
      <c r="LEY275" s="4"/>
      <c r="LEZ275" s="4"/>
      <c r="LFA275" s="4"/>
      <c r="LFB275" s="4"/>
      <c r="LFC275" s="4"/>
      <c r="LFD275" s="4"/>
      <c r="LFE275" s="4"/>
      <c r="LFF275" s="4"/>
      <c r="LFG275" s="4"/>
      <c r="LFH275" s="4"/>
      <c r="LFI275" s="4"/>
      <c r="LFJ275" s="4"/>
      <c r="LFK275" s="4"/>
      <c r="LFL275" s="4"/>
      <c r="LFM275" s="4"/>
      <c r="LFN275" s="4"/>
      <c r="LFO275" s="4"/>
      <c r="LFP275" s="4"/>
      <c r="LFQ275" s="4"/>
      <c r="LFR275" s="4"/>
      <c r="LFS275" s="4"/>
      <c r="LFT275" s="4"/>
      <c r="LFU275" s="4"/>
      <c r="LFV275" s="4"/>
      <c r="LFW275" s="4"/>
      <c r="LFX275" s="4"/>
      <c r="LFY275" s="4"/>
      <c r="LFZ275" s="4"/>
      <c r="LGA275" s="4"/>
      <c r="LGB275" s="4"/>
      <c r="LGC275" s="4"/>
      <c r="LGD275" s="4"/>
      <c r="LGE275" s="4"/>
      <c r="LGF275" s="4"/>
      <c r="LGG275" s="4"/>
      <c r="LGH275" s="4"/>
      <c r="LGI275" s="4"/>
      <c r="LGJ275" s="4"/>
      <c r="LGK275" s="4"/>
      <c r="LGL275" s="4"/>
      <c r="LGM275" s="4"/>
      <c r="LGN275" s="4"/>
      <c r="LGO275" s="4"/>
      <c r="LGP275" s="4"/>
      <c r="LGQ275" s="4"/>
      <c r="LGR275" s="4"/>
      <c r="LGS275" s="4"/>
      <c r="LGT275" s="4"/>
      <c r="LGU275" s="4"/>
      <c r="LGV275" s="4"/>
      <c r="LGW275" s="4"/>
      <c r="LGX275" s="4"/>
      <c r="LGY275" s="4"/>
      <c r="LGZ275" s="4"/>
      <c r="LHA275" s="4"/>
      <c r="LHB275" s="4"/>
      <c r="LHC275" s="4"/>
      <c r="LHD275" s="4"/>
      <c r="LHE275" s="4"/>
      <c r="LHF275" s="4"/>
      <c r="LHG275" s="4"/>
      <c r="LHH275" s="4"/>
      <c r="LHI275" s="4"/>
      <c r="LHJ275" s="4"/>
      <c r="LHK275" s="4"/>
      <c r="LHL275" s="4"/>
      <c r="LHM275" s="4"/>
      <c r="LHN275" s="4"/>
      <c r="LHO275" s="4"/>
      <c r="LHP275" s="4"/>
      <c r="LHQ275" s="4"/>
      <c r="LHR275" s="4"/>
      <c r="LHS275" s="4"/>
      <c r="LHT275" s="4"/>
      <c r="LHU275" s="4"/>
      <c r="LHV275" s="4"/>
      <c r="LHW275" s="4"/>
      <c r="LHX275" s="4"/>
      <c r="LHY275" s="4"/>
      <c r="LHZ275" s="4"/>
      <c r="LIA275" s="4"/>
      <c r="LIB275" s="4"/>
      <c r="LIC275" s="4"/>
      <c r="LID275" s="4"/>
      <c r="LIE275" s="4"/>
      <c r="LIF275" s="4"/>
      <c r="LIG275" s="4"/>
      <c r="LIH275" s="4"/>
      <c r="LII275" s="4"/>
      <c r="LIJ275" s="4"/>
      <c r="LIK275" s="4"/>
      <c r="LIL275" s="4"/>
      <c r="LIM275" s="4"/>
      <c r="LIN275" s="4"/>
      <c r="LIO275" s="4"/>
      <c r="LIP275" s="4"/>
      <c r="LIQ275" s="4"/>
      <c r="LIR275" s="4"/>
      <c r="LIS275" s="4"/>
      <c r="LIT275" s="4"/>
      <c r="LIU275" s="4"/>
      <c r="LIV275" s="4"/>
      <c r="LIW275" s="4"/>
      <c r="LIX275" s="4"/>
      <c r="LIY275" s="4"/>
      <c r="LIZ275" s="4"/>
      <c r="LJA275" s="4"/>
      <c r="LJB275" s="4"/>
      <c r="LJC275" s="4"/>
      <c r="LJD275" s="4"/>
      <c r="LJE275" s="4"/>
      <c r="LJF275" s="4"/>
      <c r="LJG275" s="4"/>
      <c r="LJH275" s="4"/>
      <c r="LJI275" s="4"/>
      <c r="LJJ275" s="4"/>
      <c r="LJK275" s="4"/>
      <c r="LJL275" s="4"/>
      <c r="LJM275" s="4"/>
      <c r="LJN275" s="4"/>
      <c r="LJO275" s="4"/>
      <c r="LJP275" s="4"/>
      <c r="LJQ275" s="4"/>
      <c r="LJR275" s="4"/>
      <c r="LJS275" s="4"/>
      <c r="LJT275" s="4"/>
      <c r="LJU275" s="4"/>
      <c r="LJV275" s="4"/>
      <c r="LJW275" s="4"/>
      <c r="LJX275" s="4"/>
      <c r="LJY275" s="4"/>
      <c r="LJZ275" s="4"/>
      <c r="LKA275" s="4"/>
      <c r="LKB275" s="4"/>
      <c r="LKC275" s="4"/>
      <c r="LKD275" s="4"/>
      <c r="LKE275" s="4"/>
      <c r="LKF275" s="4"/>
      <c r="LKG275" s="4"/>
      <c r="LKH275" s="4"/>
      <c r="LKI275" s="4"/>
      <c r="LKJ275" s="4"/>
      <c r="LKK275" s="4"/>
      <c r="LKL275" s="4"/>
      <c r="LKM275" s="4"/>
      <c r="LKN275" s="4"/>
      <c r="LKO275" s="4"/>
      <c r="LKP275" s="4"/>
      <c r="LKQ275" s="4"/>
      <c r="LKR275" s="4"/>
      <c r="LKS275" s="4"/>
      <c r="LKT275" s="4"/>
      <c r="LKU275" s="4"/>
      <c r="LKV275" s="4"/>
      <c r="LKW275" s="4"/>
      <c r="LKX275" s="4"/>
      <c r="LKY275" s="4"/>
      <c r="LKZ275" s="4"/>
      <c r="LLA275" s="4"/>
      <c r="LLB275" s="4"/>
      <c r="LLC275" s="4"/>
      <c r="LLD275" s="4"/>
      <c r="LLE275" s="4"/>
      <c r="LLF275" s="4"/>
      <c r="LLG275" s="4"/>
      <c r="LLH275" s="4"/>
      <c r="LLI275" s="4"/>
      <c r="LLJ275" s="4"/>
      <c r="LLK275" s="4"/>
      <c r="LLL275" s="4"/>
      <c r="LLM275" s="4"/>
      <c r="LLN275" s="4"/>
      <c r="LLO275" s="4"/>
      <c r="LLP275" s="4"/>
      <c r="LLQ275" s="4"/>
      <c r="LLR275" s="4"/>
      <c r="LLS275" s="4"/>
      <c r="LLT275" s="4"/>
      <c r="LLU275" s="4"/>
      <c r="LLV275" s="4"/>
      <c r="LLW275" s="4"/>
      <c r="LLX275" s="4"/>
      <c r="LLY275" s="4"/>
      <c r="LLZ275" s="4"/>
      <c r="LMA275" s="4"/>
      <c r="LMB275" s="4"/>
      <c r="LMC275" s="4"/>
      <c r="LMD275" s="4"/>
      <c r="LME275" s="4"/>
      <c r="LMF275" s="4"/>
      <c r="LMG275" s="4"/>
      <c r="LMH275" s="4"/>
      <c r="LMI275" s="4"/>
      <c r="LMJ275" s="4"/>
      <c r="LMK275" s="4"/>
      <c r="LML275" s="4"/>
      <c r="LMM275" s="4"/>
      <c r="LMN275" s="4"/>
      <c r="LMO275" s="4"/>
      <c r="LMP275" s="4"/>
      <c r="LMQ275" s="4"/>
      <c r="LMR275" s="4"/>
      <c r="LMS275" s="4"/>
      <c r="LMT275" s="4"/>
      <c r="LMU275" s="4"/>
      <c r="LMV275" s="4"/>
      <c r="LMW275" s="4"/>
      <c r="LMX275" s="4"/>
      <c r="LMY275" s="4"/>
      <c r="LMZ275" s="4"/>
      <c r="LNA275" s="4"/>
      <c r="LNB275" s="4"/>
      <c r="LNC275" s="4"/>
      <c r="LND275" s="4"/>
      <c r="LNE275" s="4"/>
      <c r="LNF275" s="4"/>
      <c r="LNG275" s="4"/>
      <c r="LNH275" s="4"/>
      <c r="LNI275" s="4"/>
      <c r="LNJ275" s="4"/>
      <c r="LNK275" s="4"/>
      <c r="LNL275" s="4"/>
      <c r="LNM275" s="4"/>
      <c r="LNN275" s="4"/>
      <c r="LNO275" s="4"/>
      <c r="LNP275" s="4"/>
      <c r="LNQ275" s="4"/>
      <c r="LNR275" s="4"/>
      <c r="LNS275" s="4"/>
      <c r="LNT275" s="4"/>
      <c r="LNU275" s="4"/>
      <c r="LNV275" s="4"/>
      <c r="LNW275" s="4"/>
      <c r="LNX275" s="4"/>
      <c r="LNY275" s="4"/>
      <c r="LNZ275" s="4"/>
      <c r="LOA275" s="4"/>
      <c r="LOB275" s="4"/>
      <c r="LOC275" s="4"/>
      <c r="LOD275" s="4"/>
      <c r="LOE275" s="4"/>
      <c r="LOF275" s="4"/>
      <c r="LOG275" s="4"/>
      <c r="LOH275" s="4"/>
      <c r="LOI275" s="4"/>
      <c r="LOJ275" s="4"/>
      <c r="LOK275" s="4"/>
      <c r="LOL275" s="4"/>
      <c r="LOM275" s="4"/>
      <c r="LON275" s="4"/>
      <c r="LOO275" s="4"/>
      <c r="LOP275" s="4"/>
      <c r="LOQ275" s="4"/>
      <c r="LOR275" s="4"/>
      <c r="LOS275" s="4"/>
      <c r="LOT275" s="4"/>
      <c r="LOU275" s="4"/>
      <c r="LOV275" s="4"/>
      <c r="LOW275" s="4"/>
      <c r="LOX275" s="4"/>
      <c r="LOY275" s="4"/>
      <c r="LOZ275" s="4"/>
      <c r="LPA275" s="4"/>
      <c r="LPB275" s="4"/>
      <c r="LPC275" s="4"/>
      <c r="LPD275" s="4"/>
      <c r="LPE275" s="4"/>
      <c r="LPF275" s="4"/>
      <c r="LPG275" s="4"/>
      <c r="LPH275" s="4"/>
      <c r="LPI275" s="4"/>
      <c r="LPJ275" s="4"/>
      <c r="LPK275" s="4"/>
      <c r="LPL275" s="4"/>
      <c r="LPM275" s="4"/>
      <c r="LPN275" s="4"/>
      <c r="LPO275" s="4"/>
      <c r="LPP275" s="4"/>
      <c r="LPQ275" s="4"/>
      <c r="LPR275" s="4"/>
      <c r="LPS275" s="4"/>
      <c r="LPT275" s="4"/>
      <c r="LPU275" s="4"/>
      <c r="LPV275" s="4"/>
      <c r="LPW275" s="4"/>
      <c r="LPX275" s="4"/>
      <c r="LPY275" s="4"/>
      <c r="LPZ275" s="4"/>
      <c r="LQA275" s="4"/>
      <c r="LQB275" s="4"/>
      <c r="LQC275" s="4"/>
      <c r="LQD275" s="4"/>
      <c r="LQE275" s="4"/>
      <c r="LQF275" s="4"/>
      <c r="LQG275" s="4"/>
      <c r="LQH275" s="4"/>
      <c r="LQI275" s="4"/>
      <c r="LQJ275" s="4"/>
      <c r="LQK275" s="4"/>
      <c r="LQL275" s="4"/>
      <c r="LQM275" s="4"/>
      <c r="LQN275" s="4"/>
      <c r="LQO275" s="4"/>
      <c r="LQP275" s="4"/>
      <c r="LQQ275" s="4"/>
      <c r="LQR275" s="4"/>
      <c r="LQS275" s="4"/>
      <c r="LQT275" s="4"/>
      <c r="LQU275" s="4"/>
      <c r="LQV275" s="4"/>
      <c r="LQW275" s="4"/>
      <c r="LQX275" s="4"/>
      <c r="LQY275" s="4"/>
      <c r="LQZ275" s="4"/>
      <c r="LRA275" s="4"/>
      <c r="LRB275" s="4"/>
      <c r="LRC275" s="4"/>
      <c r="LRD275" s="4"/>
      <c r="LRE275" s="4"/>
      <c r="LRF275" s="4"/>
      <c r="LRG275" s="4"/>
      <c r="LRH275" s="4"/>
      <c r="LRI275" s="4"/>
      <c r="LRJ275" s="4"/>
      <c r="LRK275" s="4"/>
      <c r="LRL275" s="4"/>
      <c r="LRM275" s="4"/>
      <c r="LRN275" s="4"/>
      <c r="LRO275" s="4"/>
      <c r="LRP275" s="4"/>
      <c r="LRQ275" s="4"/>
      <c r="LRR275" s="4"/>
      <c r="LRS275" s="4"/>
      <c r="LRT275" s="4"/>
      <c r="LRU275" s="4"/>
      <c r="LRV275" s="4"/>
      <c r="LRW275" s="4"/>
      <c r="LRX275" s="4"/>
      <c r="LRY275" s="4"/>
      <c r="LRZ275" s="4"/>
      <c r="LSA275" s="4"/>
      <c r="LSB275" s="4"/>
      <c r="LSC275" s="4"/>
      <c r="LSD275" s="4"/>
      <c r="LSE275" s="4"/>
      <c r="LSF275" s="4"/>
      <c r="LSG275" s="4"/>
      <c r="LSH275" s="4"/>
      <c r="LSI275" s="4"/>
      <c r="LSJ275" s="4"/>
      <c r="LSK275" s="4"/>
      <c r="LSL275" s="4"/>
      <c r="LSM275" s="4"/>
      <c r="LSN275" s="4"/>
      <c r="LSO275" s="4"/>
      <c r="LSP275" s="4"/>
      <c r="LSQ275" s="4"/>
      <c r="LSR275" s="4"/>
      <c r="LSS275" s="4"/>
      <c r="LST275" s="4"/>
      <c r="LSU275" s="4"/>
      <c r="LSV275" s="4"/>
      <c r="LSW275" s="4"/>
      <c r="LSX275" s="4"/>
      <c r="LSY275" s="4"/>
      <c r="LSZ275" s="4"/>
      <c r="LTA275" s="4"/>
      <c r="LTB275" s="4"/>
      <c r="LTC275" s="4"/>
      <c r="LTD275" s="4"/>
      <c r="LTE275" s="4"/>
      <c r="LTF275" s="4"/>
      <c r="LTG275" s="4"/>
      <c r="LTH275" s="4"/>
      <c r="LTI275" s="4"/>
      <c r="LTJ275" s="4"/>
      <c r="LTK275" s="4"/>
      <c r="LTL275" s="4"/>
      <c r="LTM275" s="4"/>
      <c r="LTN275" s="4"/>
      <c r="LTO275" s="4"/>
      <c r="LTP275" s="4"/>
      <c r="LTQ275" s="4"/>
      <c r="LTR275" s="4"/>
      <c r="LTS275" s="4"/>
      <c r="LTT275" s="4"/>
      <c r="LTU275" s="4"/>
      <c r="LTV275" s="4"/>
      <c r="LTW275" s="4"/>
      <c r="LTX275" s="4"/>
      <c r="LTY275" s="4"/>
      <c r="LTZ275" s="4"/>
      <c r="LUA275" s="4"/>
      <c r="LUB275" s="4"/>
      <c r="LUC275" s="4"/>
      <c r="LUD275" s="4"/>
      <c r="LUE275" s="4"/>
      <c r="LUF275" s="4"/>
      <c r="LUG275" s="4"/>
      <c r="LUH275" s="4"/>
      <c r="LUI275" s="4"/>
      <c r="LUJ275" s="4"/>
      <c r="LUK275" s="4"/>
      <c r="LUL275" s="4"/>
      <c r="LUM275" s="4"/>
      <c r="LUN275" s="4"/>
      <c r="LUO275" s="4"/>
      <c r="LUP275" s="4"/>
      <c r="LUQ275" s="4"/>
      <c r="LUR275" s="4"/>
      <c r="LUS275" s="4"/>
      <c r="LUT275" s="4"/>
      <c r="LUU275" s="4"/>
      <c r="LUV275" s="4"/>
      <c r="LUW275" s="4"/>
      <c r="LUX275" s="4"/>
      <c r="LUY275" s="4"/>
      <c r="LUZ275" s="4"/>
      <c r="LVA275" s="4"/>
      <c r="LVB275" s="4"/>
      <c r="LVC275" s="4"/>
      <c r="LVD275" s="4"/>
      <c r="LVE275" s="4"/>
      <c r="LVF275" s="4"/>
      <c r="LVG275" s="4"/>
      <c r="LVH275" s="4"/>
      <c r="LVI275" s="4"/>
      <c r="LVJ275" s="4"/>
      <c r="LVK275" s="4"/>
      <c r="LVL275" s="4"/>
      <c r="LVM275" s="4"/>
      <c r="LVN275" s="4"/>
      <c r="LVO275" s="4"/>
      <c r="LVP275" s="4"/>
      <c r="LVQ275" s="4"/>
      <c r="LVR275" s="4"/>
      <c r="LVS275" s="4"/>
      <c r="LVT275" s="4"/>
      <c r="LVU275" s="4"/>
      <c r="LVV275" s="4"/>
      <c r="LVW275" s="4"/>
      <c r="LVX275" s="4"/>
      <c r="LVY275" s="4"/>
      <c r="LVZ275" s="4"/>
      <c r="LWA275" s="4"/>
      <c r="LWB275" s="4"/>
      <c r="LWC275" s="4"/>
      <c r="LWD275" s="4"/>
      <c r="LWE275" s="4"/>
      <c r="LWF275" s="4"/>
      <c r="LWG275" s="4"/>
      <c r="LWH275" s="4"/>
      <c r="LWI275" s="4"/>
      <c r="LWJ275" s="4"/>
      <c r="LWK275" s="4"/>
      <c r="LWL275" s="4"/>
      <c r="LWM275" s="4"/>
      <c r="LWN275" s="4"/>
      <c r="LWO275" s="4"/>
      <c r="LWP275" s="4"/>
      <c r="LWQ275" s="4"/>
      <c r="LWR275" s="4"/>
      <c r="LWS275" s="4"/>
      <c r="LWT275" s="4"/>
      <c r="LWU275" s="4"/>
      <c r="LWV275" s="4"/>
      <c r="LWW275" s="4"/>
      <c r="LWX275" s="4"/>
      <c r="LWY275" s="4"/>
      <c r="LWZ275" s="4"/>
      <c r="LXA275" s="4"/>
      <c r="LXB275" s="4"/>
      <c r="LXC275" s="4"/>
      <c r="LXD275" s="4"/>
      <c r="LXE275" s="4"/>
      <c r="LXF275" s="4"/>
      <c r="LXG275" s="4"/>
      <c r="LXH275" s="4"/>
      <c r="LXI275" s="4"/>
      <c r="LXJ275" s="4"/>
      <c r="LXK275" s="4"/>
      <c r="LXL275" s="4"/>
      <c r="LXM275" s="4"/>
      <c r="LXN275" s="4"/>
      <c r="LXO275" s="4"/>
      <c r="LXP275" s="4"/>
      <c r="LXQ275" s="4"/>
      <c r="LXR275" s="4"/>
      <c r="LXS275" s="4"/>
      <c r="LXT275" s="4"/>
      <c r="LXU275" s="4"/>
      <c r="LXV275" s="4"/>
      <c r="LXW275" s="4"/>
      <c r="LXX275" s="4"/>
      <c r="LXY275" s="4"/>
      <c r="LXZ275" s="4"/>
      <c r="LYA275" s="4"/>
      <c r="LYB275" s="4"/>
      <c r="LYC275" s="4"/>
      <c r="LYD275" s="4"/>
      <c r="LYE275" s="4"/>
      <c r="LYF275" s="4"/>
      <c r="LYG275" s="4"/>
      <c r="LYH275" s="4"/>
      <c r="LYI275" s="4"/>
      <c r="LYJ275" s="4"/>
      <c r="LYK275" s="4"/>
      <c r="LYL275" s="4"/>
      <c r="LYM275" s="4"/>
      <c r="LYN275" s="4"/>
      <c r="LYO275" s="4"/>
      <c r="LYP275" s="4"/>
      <c r="LYQ275" s="4"/>
      <c r="LYR275" s="4"/>
      <c r="LYS275" s="4"/>
      <c r="LYT275" s="4"/>
      <c r="LYU275" s="4"/>
      <c r="LYV275" s="4"/>
      <c r="LYW275" s="4"/>
      <c r="LYX275" s="4"/>
      <c r="LYY275" s="4"/>
      <c r="LYZ275" s="4"/>
      <c r="LZA275" s="4"/>
      <c r="LZB275" s="4"/>
      <c r="LZC275" s="4"/>
      <c r="LZD275" s="4"/>
      <c r="LZE275" s="4"/>
      <c r="LZF275" s="4"/>
      <c r="LZG275" s="4"/>
      <c r="LZH275" s="4"/>
      <c r="LZI275" s="4"/>
      <c r="LZJ275" s="4"/>
      <c r="LZK275" s="4"/>
      <c r="LZL275" s="4"/>
      <c r="LZM275" s="4"/>
      <c r="LZN275" s="4"/>
      <c r="LZO275" s="4"/>
      <c r="LZP275" s="4"/>
      <c r="LZQ275" s="4"/>
      <c r="LZR275" s="4"/>
      <c r="LZS275" s="4"/>
      <c r="LZT275" s="4"/>
      <c r="LZU275" s="4"/>
      <c r="LZV275" s="4"/>
      <c r="LZW275" s="4"/>
      <c r="LZX275" s="4"/>
      <c r="LZY275" s="4"/>
      <c r="LZZ275" s="4"/>
      <c r="MAA275" s="4"/>
      <c r="MAB275" s="4"/>
      <c r="MAC275" s="4"/>
      <c r="MAD275" s="4"/>
      <c r="MAE275" s="4"/>
      <c r="MAF275" s="4"/>
      <c r="MAG275" s="4"/>
      <c r="MAH275" s="4"/>
      <c r="MAI275" s="4"/>
      <c r="MAJ275" s="4"/>
      <c r="MAK275" s="4"/>
      <c r="MAL275" s="4"/>
      <c r="MAM275" s="4"/>
      <c r="MAN275" s="4"/>
      <c r="MAO275" s="4"/>
      <c r="MAP275" s="4"/>
      <c r="MAQ275" s="4"/>
      <c r="MAR275" s="4"/>
      <c r="MAS275" s="4"/>
      <c r="MAT275" s="4"/>
      <c r="MAU275" s="4"/>
      <c r="MAV275" s="4"/>
      <c r="MAW275" s="4"/>
      <c r="MAX275" s="4"/>
      <c r="MAY275" s="4"/>
      <c r="MAZ275" s="4"/>
      <c r="MBA275" s="4"/>
      <c r="MBB275" s="4"/>
      <c r="MBC275" s="4"/>
      <c r="MBD275" s="4"/>
      <c r="MBE275" s="4"/>
      <c r="MBF275" s="4"/>
      <c r="MBG275" s="4"/>
      <c r="MBH275" s="4"/>
      <c r="MBI275" s="4"/>
      <c r="MBJ275" s="4"/>
      <c r="MBK275" s="4"/>
      <c r="MBL275" s="4"/>
      <c r="MBM275" s="4"/>
      <c r="MBN275" s="4"/>
      <c r="MBO275" s="4"/>
      <c r="MBP275" s="4"/>
      <c r="MBQ275" s="4"/>
      <c r="MBR275" s="4"/>
      <c r="MBS275" s="4"/>
      <c r="MBT275" s="4"/>
      <c r="MBU275" s="4"/>
      <c r="MBV275" s="4"/>
      <c r="MBW275" s="4"/>
      <c r="MBX275" s="4"/>
      <c r="MBY275" s="4"/>
      <c r="MBZ275" s="4"/>
      <c r="MCA275" s="4"/>
      <c r="MCB275" s="4"/>
      <c r="MCC275" s="4"/>
      <c r="MCD275" s="4"/>
      <c r="MCE275" s="4"/>
      <c r="MCF275" s="4"/>
      <c r="MCG275" s="4"/>
      <c r="MCH275" s="4"/>
      <c r="MCI275" s="4"/>
      <c r="MCJ275" s="4"/>
      <c r="MCK275" s="4"/>
      <c r="MCL275" s="4"/>
      <c r="MCM275" s="4"/>
      <c r="MCN275" s="4"/>
      <c r="MCO275" s="4"/>
      <c r="MCP275" s="4"/>
      <c r="MCQ275" s="4"/>
      <c r="MCR275" s="4"/>
      <c r="MCS275" s="4"/>
      <c r="MCT275" s="4"/>
      <c r="MCU275" s="4"/>
      <c r="MCV275" s="4"/>
      <c r="MCW275" s="4"/>
      <c r="MCX275" s="4"/>
      <c r="MCY275" s="4"/>
      <c r="MCZ275" s="4"/>
      <c r="MDA275" s="4"/>
      <c r="MDB275" s="4"/>
      <c r="MDC275" s="4"/>
      <c r="MDD275" s="4"/>
      <c r="MDE275" s="4"/>
      <c r="MDF275" s="4"/>
      <c r="MDG275" s="4"/>
      <c r="MDH275" s="4"/>
      <c r="MDI275" s="4"/>
      <c r="MDJ275" s="4"/>
      <c r="MDK275" s="4"/>
      <c r="MDL275" s="4"/>
      <c r="MDM275" s="4"/>
      <c r="MDN275" s="4"/>
      <c r="MDO275" s="4"/>
      <c r="MDP275" s="4"/>
      <c r="MDQ275" s="4"/>
      <c r="MDR275" s="4"/>
      <c r="MDS275" s="4"/>
      <c r="MDT275" s="4"/>
      <c r="MDU275" s="4"/>
      <c r="MDV275" s="4"/>
      <c r="MDW275" s="4"/>
      <c r="MDX275" s="4"/>
      <c r="MDY275" s="4"/>
      <c r="MDZ275" s="4"/>
      <c r="MEA275" s="4"/>
      <c r="MEB275" s="4"/>
      <c r="MEC275" s="4"/>
      <c r="MED275" s="4"/>
      <c r="MEE275" s="4"/>
      <c r="MEF275" s="4"/>
      <c r="MEG275" s="4"/>
      <c r="MEH275" s="4"/>
      <c r="MEI275" s="4"/>
      <c r="MEJ275" s="4"/>
      <c r="MEK275" s="4"/>
      <c r="MEL275" s="4"/>
      <c r="MEM275" s="4"/>
      <c r="MEN275" s="4"/>
      <c r="MEO275" s="4"/>
      <c r="MEP275" s="4"/>
      <c r="MEQ275" s="4"/>
      <c r="MER275" s="4"/>
      <c r="MES275" s="4"/>
      <c r="MET275" s="4"/>
      <c r="MEU275" s="4"/>
      <c r="MEV275" s="4"/>
      <c r="MEW275" s="4"/>
      <c r="MEX275" s="4"/>
      <c r="MEY275" s="4"/>
      <c r="MEZ275" s="4"/>
      <c r="MFA275" s="4"/>
      <c r="MFB275" s="4"/>
      <c r="MFC275" s="4"/>
      <c r="MFD275" s="4"/>
      <c r="MFE275" s="4"/>
      <c r="MFF275" s="4"/>
      <c r="MFG275" s="4"/>
      <c r="MFH275" s="4"/>
      <c r="MFI275" s="4"/>
      <c r="MFJ275" s="4"/>
      <c r="MFK275" s="4"/>
      <c r="MFL275" s="4"/>
      <c r="MFM275" s="4"/>
      <c r="MFN275" s="4"/>
      <c r="MFO275" s="4"/>
      <c r="MFP275" s="4"/>
      <c r="MFQ275" s="4"/>
      <c r="MFR275" s="4"/>
      <c r="MFS275" s="4"/>
      <c r="MFT275" s="4"/>
      <c r="MFU275" s="4"/>
      <c r="MFV275" s="4"/>
      <c r="MFW275" s="4"/>
      <c r="MFX275" s="4"/>
      <c r="MFY275" s="4"/>
      <c r="MFZ275" s="4"/>
      <c r="MGA275" s="4"/>
      <c r="MGB275" s="4"/>
      <c r="MGC275" s="4"/>
      <c r="MGD275" s="4"/>
      <c r="MGE275" s="4"/>
      <c r="MGF275" s="4"/>
      <c r="MGG275" s="4"/>
      <c r="MGH275" s="4"/>
      <c r="MGI275" s="4"/>
      <c r="MGJ275" s="4"/>
      <c r="MGK275" s="4"/>
      <c r="MGL275" s="4"/>
      <c r="MGM275" s="4"/>
      <c r="MGN275" s="4"/>
      <c r="MGO275" s="4"/>
      <c r="MGP275" s="4"/>
      <c r="MGQ275" s="4"/>
      <c r="MGR275" s="4"/>
      <c r="MGS275" s="4"/>
      <c r="MGT275" s="4"/>
      <c r="MGU275" s="4"/>
      <c r="MGV275" s="4"/>
      <c r="MGW275" s="4"/>
      <c r="MGX275" s="4"/>
      <c r="MGY275" s="4"/>
      <c r="MGZ275" s="4"/>
      <c r="MHA275" s="4"/>
      <c r="MHB275" s="4"/>
      <c r="MHC275" s="4"/>
      <c r="MHD275" s="4"/>
      <c r="MHE275" s="4"/>
      <c r="MHF275" s="4"/>
      <c r="MHG275" s="4"/>
      <c r="MHH275" s="4"/>
      <c r="MHI275" s="4"/>
      <c r="MHJ275" s="4"/>
      <c r="MHK275" s="4"/>
      <c r="MHL275" s="4"/>
      <c r="MHM275" s="4"/>
      <c r="MHN275" s="4"/>
      <c r="MHO275" s="4"/>
      <c r="MHP275" s="4"/>
      <c r="MHQ275" s="4"/>
      <c r="MHR275" s="4"/>
      <c r="MHS275" s="4"/>
      <c r="MHT275" s="4"/>
      <c r="MHU275" s="4"/>
      <c r="MHV275" s="4"/>
      <c r="MHW275" s="4"/>
      <c r="MHX275" s="4"/>
      <c r="MHY275" s="4"/>
      <c r="MHZ275" s="4"/>
      <c r="MIA275" s="4"/>
      <c r="MIB275" s="4"/>
      <c r="MIC275" s="4"/>
      <c r="MID275" s="4"/>
      <c r="MIE275" s="4"/>
      <c r="MIF275" s="4"/>
      <c r="MIG275" s="4"/>
      <c r="MIH275" s="4"/>
      <c r="MII275" s="4"/>
      <c r="MIJ275" s="4"/>
      <c r="MIK275" s="4"/>
      <c r="MIL275" s="4"/>
      <c r="MIM275" s="4"/>
      <c r="MIN275" s="4"/>
      <c r="MIO275" s="4"/>
      <c r="MIP275" s="4"/>
      <c r="MIQ275" s="4"/>
      <c r="MIR275" s="4"/>
      <c r="MIS275" s="4"/>
      <c r="MIT275" s="4"/>
      <c r="MIU275" s="4"/>
      <c r="MIV275" s="4"/>
      <c r="MIW275" s="4"/>
      <c r="MIX275" s="4"/>
      <c r="MIY275" s="4"/>
      <c r="MIZ275" s="4"/>
      <c r="MJA275" s="4"/>
      <c r="MJB275" s="4"/>
      <c r="MJC275" s="4"/>
      <c r="MJD275" s="4"/>
      <c r="MJE275" s="4"/>
      <c r="MJF275" s="4"/>
      <c r="MJG275" s="4"/>
      <c r="MJH275" s="4"/>
      <c r="MJI275" s="4"/>
      <c r="MJJ275" s="4"/>
      <c r="MJK275" s="4"/>
      <c r="MJL275" s="4"/>
      <c r="MJM275" s="4"/>
      <c r="MJN275" s="4"/>
      <c r="MJO275" s="4"/>
      <c r="MJP275" s="4"/>
      <c r="MJQ275" s="4"/>
      <c r="MJR275" s="4"/>
      <c r="MJS275" s="4"/>
      <c r="MJT275" s="4"/>
      <c r="MJU275" s="4"/>
      <c r="MJV275" s="4"/>
      <c r="MJW275" s="4"/>
      <c r="MJX275" s="4"/>
      <c r="MJY275" s="4"/>
      <c r="MJZ275" s="4"/>
      <c r="MKA275" s="4"/>
      <c r="MKB275" s="4"/>
      <c r="MKC275" s="4"/>
      <c r="MKD275" s="4"/>
      <c r="MKE275" s="4"/>
      <c r="MKF275" s="4"/>
      <c r="MKG275" s="4"/>
      <c r="MKH275" s="4"/>
      <c r="MKI275" s="4"/>
      <c r="MKJ275" s="4"/>
      <c r="MKK275" s="4"/>
      <c r="MKL275" s="4"/>
      <c r="MKM275" s="4"/>
      <c r="MKN275" s="4"/>
      <c r="MKO275" s="4"/>
      <c r="MKP275" s="4"/>
      <c r="MKQ275" s="4"/>
      <c r="MKR275" s="4"/>
      <c r="MKS275" s="4"/>
      <c r="MKT275" s="4"/>
      <c r="MKU275" s="4"/>
      <c r="MKV275" s="4"/>
      <c r="MKW275" s="4"/>
      <c r="MKX275" s="4"/>
      <c r="MKY275" s="4"/>
      <c r="MKZ275" s="4"/>
      <c r="MLA275" s="4"/>
      <c r="MLB275" s="4"/>
      <c r="MLC275" s="4"/>
      <c r="MLD275" s="4"/>
      <c r="MLE275" s="4"/>
      <c r="MLF275" s="4"/>
      <c r="MLG275" s="4"/>
      <c r="MLH275" s="4"/>
      <c r="MLI275" s="4"/>
      <c r="MLJ275" s="4"/>
      <c r="MLK275" s="4"/>
      <c r="MLL275" s="4"/>
      <c r="MLM275" s="4"/>
      <c r="MLN275" s="4"/>
      <c r="MLO275" s="4"/>
      <c r="MLP275" s="4"/>
      <c r="MLQ275" s="4"/>
      <c r="MLR275" s="4"/>
      <c r="MLS275" s="4"/>
      <c r="MLT275" s="4"/>
      <c r="MLU275" s="4"/>
      <c r="MLV275" s="4"/>
      <c r="MLW275" s="4"/>
      <c r="MLX275" s="4"/>
      <c r="MLY275" s="4"/>
      <c r="MLZ275" s="4"/>
      <c r="MMA275" s="4"/>
      <c r="MMB275" s="4"/>
      <c r="MMC275" s="4"/>
      <c r="MMD275" s="4"/>
      <c r="MME275" s="4"/>
      <c r="MMF275" s="4"/>
      <c r="MMG275" s="4"/>
      <c r="MMH275" s="4"/>
      <c r="MMI275" s="4"/>
      <c r="MMJ275" s="4"/>
      <c r="MMK275" s="4"/>
      <c r="MML275" s="4"/>
      <c r="MMM275" s="4"/>
      <c r="MMN275" s="4"/>
      <c r="MMO275" s="4"/>
      <c r="MMP275" s="4"/>
      <c r="MMQ275" s="4"/>
      <c r="MMR275" s="4"/>
      <c r="MMS275" s="4"/>
      <c r="MMT275" s="4"/>
      <c r="MMU275" s="4"/>
      <c r="MMV275" s="4"/>
      <c r="MMW275" s="4"/>
      <c r="MMX275" s="4"/>
      <c r="MMY275" s="4"/>
      <c r="MMZ275" s="4"/>
      <c r="MNA275" s="4"/>
      <c r="MNB275" s="4"/>
      <c r="MNC275" s="4"/>
      <c r="MND275" s="4"/>
      <c r="MNE275" s="4"/>
      <c r="MNF275" s="4"/>
      <c r="MNG275" s="4"/>
      <c r="MNH275" s="4"/>
      <c r="MNI275" s="4"/>
      <c r="MNJ275" s="4"/>
      <c r="MNK275" s="4"/>
      <c r="MNL275" s="4"/>
      <c r="MNM275" s="4"/>
      <c r="MNN275" s="4"/>
      <c r="MNO275" s="4"/>
      <c r="MNP275" s="4"/>
      <c r="MNQ275" s="4"/>
      <c r="MNR275" s="4"/>
      <c r="MNS275" s="4"/>
      <c r="MNT275" s="4"/>
      <c r="MNU275" s="4"/>
      <c r="MNV275" s="4"/>
      <c r="MNW275" s="4"/>
      <c r="MNX275" s="4"/>
      <c r="MNY275" s="4"/>
      <c r="MNZ275" s="4"/>
      <c r="MOA275" s="4"/>
      <c r="MOB275" s="4"/>
      <c r="MOC275" s="4"/>
      <c r="MOD275" s="4"/>
      <c r="MOE275" s="4"/>
      <c r="MOF275" s="4"/>
      <c r="MOG275" s="4"/>
      <c r="MOH275" s="4"/>
      <c r="MOI275" s="4"/>
      <c r="MOJ275" s="4"/>
      <c r="MOK275" s="4"/>
      <c r="MOL275" s="4"/>
      <c r="MOM275" s="4"/>
      <c r="MON275" s="4"/>
      <c r="MOO275" s="4"/>
      <c r="MOP275" s="4"/>
      <c r="MOQ275" s="4"/>
      <c r="MOR275" s="4"/>
      <c r="MOS275" s="4"/>
      <c r="MOT275" s="4"/>
      <c r="MOU275" s="4"/>
      <c r="MOV275" s="4"/>
      <c r="MOW275" s="4"/>
      <c r="MOX275" s="4"/>
      <c r="MOY275" s="4"/>
      <c r="MOZ275" s="4"/>
      <c r="MPA275" s="4"/>
      <c r="MPB275" s="4"/>
      <c r="MPC275" s="4"/>
      <c r="MPD275" s="4"/>
      <c r="MPE275" s="4"/>
      <c r="MPF275" s="4"/>
      <c r="MPG275" s="4"/>
      <c r="MPH275" s="4"/>
      <c r="MPI275" s="4"/>
      <c r="MPJ275" s="4"/>
      <c r="MPK275" s="4"/>
      <c r="MPL275" s="4"/>
      <c r="MPM275" s="4"/>
      <c r="MPN275" s="4"/>
      <c r="MPO275" s="4"/>
      <c r="MPP275" s="4"/>
      <c r="MPQ275" s="4"/>
      <c r="MPR275" s="4"/>
      <c r="MPS275" s="4"/>
      <c r="MPT275" s="4"/>
      <c r="MPU275" s="4"/>
      <c r="MPV275" s="4"/>
      <c r="MPW275" s="4"/>
      <c r="MPX275" s="4"/>
      <c r="MPY275" s="4"/>
      <c r="MPZ275" s="4"/>
      <c r="MQA275" s="4"/>
      <c r="MQB275" s="4"/>
      <c r="MQC275" s="4"/>
      <c r="MQD275" s="4"/>
      <c r="MQE275" s="4"/>
      <c r="MQF275" s="4"/>
      <c r="MQG275" s="4"/>
      <c r="MQH275" s="4"/>
      <c r="MQI275" s="4"/>
      <c r="MQJ275" s="4"/>
      <c r="MQK275" s="4"/>
      <c r="MQL275" s="4"/>
      <c r="MQM275" s="4"/>
      <c r="MQN275" s="4"/>
      <c r="MQO275" s="4"/>
      <c r="MQP275" s="4"/>
      <c r="MQQ275" s="4"/>
      <c r="MQR275" s="4"/>
      <c r="MQS275" s="4"/>
      <c r="MQT275" s="4"/>
      <c r="MQU275" s="4"/>
      <c r="MQV275" s="4"/>
      <c r="MQW275" s="4"/>
      <c r="MQX275" s="4"/>
      <c r="MQY275" s="4"/>
      <c r="MQZ275" s="4"/>
      <c r="MRA275" s="4"/>
      <c r="MRB275" s="4"/>
      <c r="MRC275" s="4"/>
      <c r="MRD275" s="4"/>
      <c r="MRE275" s="4"/>
      <c r="MRF275" s="4"/>
      <c r="MRG275" s="4"/>
      <c r="MRH275" s="4"/>
      <c r="MRI275" s="4"/>
      <c r="MRJ275" s="4"/>
      <c r="MRK275" s="4"/>
      <c r="MRL275" s="4"/>
      <c r="MRM275" s="4"/>
      <c r="MRN275" s="4"/>
      <c r="MRO275" s="4"/>
      <c r="MRP275" s="4"/>
      <c r="MRQ275" s="4"/>
      <c r="MRR275" s="4"/>
      <c r="MRS275" s="4"/>
      <c r="MRT275" s="4"/>
      <c r="MRU275" s="4"/>
      <c r="MRV275" s="4"/>
      <c r="MRW275" s="4"/>
      <c r="MRX275" s="4"/>
      <c r="MRY275" s="4"/>
      <c r="MRZ275" s="4"/>
      <c r="MSA275" s="4"/>
      <c r="MSB275" s="4"/>
      <c r="MSC275" s="4"/>
      <c r="MSD275" s="4"/>
      <c r="MSE275" s="4"/>
      <c r="MSF275" s="4"/>
      <c r="MSG275" s="4"/>
      <c r="MSH275" s="4"/>
      <c r="MSI275" s="4"/>
      <c r="MSJ275" s="4"/>
      <c r="MSK275" s="4"/>
      <c r="MSL275" s="4"/>
      <c r="MSM275" s="4"/>
      <c r="MSN275" s="4"/>
      <c r="MSO275" s="4"/>
      <c r="MSP275" s="4"/>
      <c r="MSQ275" s="4"/>
      <c r="MSR275" s="4"/>
      <c r="MSS275" s="4"/>
      <c r="MST275" s="4"/>
      <c r="MSU275" s="4"/>
      <c r="MSV275" s="4"/>
      <c r="MSW275" s="4"/>
      <c r="MSX275" s="4"/>
      <c r="MSY275" s="4"/>
      <c r="MSZ275" s="4"/>
      <c r="MTA275" s="4"/>
      <c r="MTB275" s="4"/>
      <c r="MTC275" s="4"/>
      <c r="MTD275" s="4"/>
      <c r="MTE275" s="4"/>
      <c r="MTF275" s="4"/>
      <c r="MTG275" s="4"/>
      <c r="MTH275" s="4"/>
      <c r="MTI275" s="4"/>
      <c r="MTJ275" s="4"/>
      <c r="MTK275" s="4"/>
      <c r="MTL275" s="4"/>
      <c r="MTM275" s="4"/>
      <c r="MTN275" s="4"/>
      <c r="MTO275" s="4"/>
      <c r="MTP275" s="4"/>
      <c r="MTQ275" s="4"/>
      <c r="MTR275" s="4"/>
      <c r="MTS275" s="4"/>
      <c r="MTT275" s="4"/>
      <c r="MTU275" s="4"/>
      <c r="MTV275" s="4"/>
      <c r="MTW275" s="4"/>
      <c r="MTX275" s="4"/>
      <c r="MTY275" s="4"/>
      <c r="MTZ275" s="4"/>
      <c r="MUA275" s="4"/>
      <c r="MUB275" s="4"/>
      <c r="MUC275" s="4"/>
      <c r="MUD275" s="4"/>
      <c r="MUE275" s="4"/>
      <c r="MUF275" s="4"/>
      <c r="MUG275" s="4"/>
      <c r="MUH275" s="4"/>
      <c r="MUI275" s="4"/>
      <c r="MUJ275" s="4"/>
      <c r="MUK275" s="4"/>
      <c r="MUL275" s="4"/>
      <c r="MUM275" s="4"/>
      <c r="MUN275" s="4"/>
      <c r="MUO275" s="4"/>
      <c r="MUP275" s="4"/>
      <c r="MUQ275" s="4"/>
      <c r="MUR275" s="4"/>
      <c r="MUS275" s="4"/>
      <c r="MUT275" s="4"/>
      <c r="MUU275" s="4"/>
      <c r="MUV275" s="4"/>
      <c r="MUW275" s="4"/>
      <c r="MUX275" s="4"/>
      <c r="MUY275" s="4"/>
      <c r="MUZ275" s="4"/>
      <c r="MVA275" s="4"/>
      <c r="MVB275" s="4"/>
      <c r="MVC275" s="4"/>
      <c r="MVD275" s="4"/>
      <c r="MVE275" s="4"/>
      <c r="MVF275" s="4"/>
      <c r="MVG275" s="4"/>
      <c r="MVH275" s="4"/>
      <c r="MVI275" s="4"/>
      <c r="MVJ275" s="4"/>
      <c r="MVK275" s="4"/>
      <c r="MVL275" s="4"/>
      <c r="MVM275" s="4"/>
      <c r="MVN275" s="4"/>
      <c r="MVO275" s="4"/>
      <c r="MVP275" s="4"/>
      <c r="MVQ275" s="4"/>
      <c r="MVR275" s="4"/>
      <c r="MVS275" s="4"/>
      <c r="MVT275" s="4"/>
      <c r="MVU275" s="4"/>
      <c r="MVV275" s="4"/>
      <c r="MVW275" s="4"/>
      <c r="MVX275" s="4"/>
      <c r="MVY275" s="4"/>
      <c r="MVZ275" s="4"/>
      <c r="MWA275" s="4"/>
      <c r="MWB275" s="4"/>
      <c r="MWC275" s="4"/>
      <c r="MWD275" s="4"/>
      <c r="MWE275" s="4"/>
      <c r="MWF275" s="4"/>
      <c r="MWG275" s="4"/>
      <c r="MWH275" s="4"/>
      <c r="MWI275" s="4"/>
      <c r="MWJ275" s="4"/>
      <c r="MWK275" s="4"/>
      <c r="MWL275" s="4"/>
      <c r="MWM275" s="4"/>
      <c r="MWN275" s="4"/>
      <c r="MWO275" s="4"/>
      <c r="MWP275" s="4"/>
      <c r="MWQ275" s="4"/>
      <c r="MWR275" s="4"/>
      <c r="MWS275" s="4"/>
      <c r="MWT275" s="4"/>
      <c r="MWU275" s="4"/>
      <c r="MWV275" s="4"/>
      <c r="MWW275" s="4"/>
      <c r="MWX275" s="4"/>
      <c r="MWY275" s="4"/>
      <c r="MWZ275" s="4"/>
      <c r="MXA275" s="4"/>
      <c r="MXB275" s="4"/>
      <c r="MXC275" s="4"/>
      <c r="MXD275" s="4"/>
      <c r="MXE275" s="4"/>
      <c r="MXF275" s="4"/>
      <c r="MXG275" s="4"/>
      <c r="MXH275" s="4"/>
      <c r="MXI275" s="4"/>
      <c r="MXJ275" s="4"/>
      <c r="MXK275" s="4"/>
      <c r="MXL275" s="4"/>
      <c r="MXM275" s="4"/>
      <c r="MXN275" s="4"/>
      <c r="MXO275" s="4"/>
      <c r="MXP275" s="4"/>
      <c r="MXQ275" s="4"/>
      <c r="MXR275" s="4"/>
      <c r="MXS275" s="4"/>
      <c r="MXT275" s="4"/>
      <c r="MXU275" s="4"/>
      <c r="MXV275" s="4"/>
      <c r="MXW275" s="4"/>
      <c r="MXX275" s="4"/>
      <c r="MXY275" s="4"/>
      <c r="MXZ275" s="4"/>
      <c r="MYA275" s="4"/>
      <c r="MYB275" s="4"/>
      <c r="MYC275" s="4"/>
      <c r="MYD275" s="4"/>
      <c r="MYE275" s="4"/>
      <c r="MYF275" s="4"/>
      <c r="MYG275" s="4"/>
      <c r="MYH275" s="4"/>
      <c r="MYI275" s="4"/>
      <c r="MYJ275" s="4"/>
      <c r="MYK275" s="4"/>
      <c r="MYL275" s="4"/>
      <c r="MYM275" s="4"/>
      <c r="MYN275" s="4"/>
      <c r="MYO275" s="4"/>
      <c r="MYP275" s="4"/>
      <c r="MYQ275" s="4"/>
      <c r="MYR275" s="4"/>
      <c r="MYS275" s="4"/>
      <c r="MYT275" s="4"/>
      <c r="MYU275" s="4"/>
      <c r="MYV275" s="4"/>
      <c r="MYW275" s="4"/>
      <c r="MYX275" s="4"/>
      <c r="MYY275" s="4"/>
      <c r="MYZ275" s="4"/>
      <c r="MZA275" s="4"/>
      <c r="MZB275" s="4"/>
      <c r="MZC275" s="4"/>
      <c r="MZD275" s="4"/>
      <c r="MZE275" s="4"/>
      <c r="MZF275" s="4"/>
      <c r="MZG275" s="4"/>
      <c r="MZH275" s="4"/>
      <c r="MZI275" s="4"/>
      <c r="MZJ275" s="4"/>
      <c r="MZK275" s="4"/>
      <c r="MZL275" s="4"/>
      <c r="MZM275" s="4"/>
      <c r="MZN275" s="4"/>
      <c r="MZO275" s="4"/>
      <c r="MZP275" s="4"/>
      <c r="MZQ275" s="4"/>
      <c r="MZR275" s="4"/>
      <c r="MZS275" s="4"/>
      <c r="MZT275" s="4"/>
      <c r="MZU275" s="4"/>
      <c r="MZV275" s="4"/>
      <c r="MZW275" s="4"/>
      <c r="MZX275" s="4"/>
      <c r="MZY275" s="4"/>
      <c r="MZZ275" s="4"/>
      <c r="NAA275" s="4"/>
      <c r="NAB275" s="4"/>
      <c r="NAC275" s="4"/>
      <c r="NAD275" s="4"/>
      <c r="NAE275" s="4"/>
      <c r="NAF275" s="4"/>
      <c r="NAG275" s="4"/>
      <c r="NAH275" s="4"/>
      <c r="NAI275" s="4"/>
      <c r="NAJ275" s="4"/>
      <c r="NAK275" s="4"/>
      <c r="NAL275" s="4"/>
      <c r="NAM275" s="4"/>
      <c r="NAN275" s="4"/>
      <c r="NAO275" s="4"/>
      <c r="NAP275" s="4"/>
      <c r="NAQ275" s="4"/>
      <c r="NAR275" s="4"/>
      <c r="NAS275" s="4"/>
      <c r="NAT275" s="4"/>
      <c r="NAU275" s="4"/>
      <c r="NAV275" s="4"/>
      <c r="NAW275" s="4"/>
      <c r="NAX275" s="4"/>
      <c r="NAY275" s="4"/>
      <c r="NAZ275" s="4"/>
      <c r="NBA275" s="4"/>
      <c r="NBB275" s="4"/>
      <c r="NBC275" s="4"/>
      <c r="NBD275" s="4"/>
      <c r="NBE275" s="4"/>
      <c r="NBF275" s="4"/>
      <c r="NBG275" s="4"/>
      <c r="NBH275" s="4"/>
      <c r="NBI275" s="4"/>
      <c r="NBJ275" s="4"/>
      <c r="NBK275" s="4"/>
      <c r="NBL275" s="4"/>
      <c r="NBM275" s="4"/>
      <c r="NBN275" s="4"/>
      <c r="NBO275" s="4"/>
      <c r="NBP275" s="4"/>
      <c r="NBQ275" s="4"/>
      <c r="NBR275" s="4"/>
      <c r="NBS275" s="4"/>
      <c r="NBT275" s="4"/>
      <c r="NBU275" s="4"/>
      <c r="NBV275" s="4"/>
      <c r="NBW275" s="4"/>
      <c r="NBX275" s="4"/>
      <c r="NBY275" s="4"/>
      <c r="NBZ275" s="4"/>
      <c r="NCA275" s="4"/>
      <c r="NCB275" s="4"/>
      <c r="NCC275" s="4"/>
      <c r="NCD275" s="4"/>
      <c r="NCE275" s="4"/>
      <c r="NCF275" s="4"/>
      <c r="NCG275" s="4"/>
      <c r="NCH275" s="4"/>
      <c r="NCI275" s="4"/>
      <c r="NCJ275" s="4"/>
      <c r="NCK275" s="4"/>
      <c r="NCL275" s="4"/>
      <c r="NCM275" s="4"/>
      <c r="NCN275" s="4"/>
      <c r="NCO275" s="4"/>
      <c r="NCP275" s="4"/>
      <c r="NCQ275" s="4"/>
      <c r="NCR275" s="4"/>
      <c r="NCS275" s="4"/>
      <c r="NCT275" s="4"/>
      <c r="NCU275" s="4"/>
      <c r="NCV275" s="4"/>
      <c r="NCW275" s="4"/>
      <c r="NCX275" s="4"/>
      <c r="NCY275" s="4"/>
      <c r="NCZ275" s="4"/>
      <c r="NDA275" s="4"/>
      <c r="NDB275" s="4"/>
      <c r="NDC275" s="4"/>
      <c r="NDD275" s="4"/>
      <c r="NDE275" s="4"/>
      <c r="NDF275" s="4"/>
      <c r="NDG275" s="4"/>
      <c r="NDH275" s="4"/>
      <c r="NDI275" s="4"/>
      <c r="NDJ275" s="4"/>
      <c r="NDK275" s="4"/>
      <c r="NDL275" s="4"/>
      <c r="NDM275" s="4"/>
      <c r="NDN275" s="4"/>
      <c r="NDO275" s="4"/>
      <c r="NDP275" s="4"/>
      <c r="NDQ275" s="4"/>
      <c r="NDR275" s="4"/>
      <c r="NDS275" s="4"/>
      <c r="NDT275" s="4"/>
      <c r="NDU275" s="4"/>
      <c r="NDV275" s="4"/>
      <c r="NDW275" s="4"/>
      <c r="NDX275" s="4"/>
      <c r="NDY275" s="4"/>
      <c r="NDZ275" s="4"/>
      <c r="NEA275" s="4"/>
      <c r="NEB275" s="4"/>
      <c r="NEC275" s="4"/>
      <c r="NED275" s="4"/>
      <c r="NEE275" s="4"/>
      <c r="NEF275" s="4"/>
      <c r="NEG275" s="4"/>
      <c r="NEH275" s="4"/>
      <c r="NEI275" s="4"/>
      <c r="NEJ275" s="4"/>
      <c r="NEK275" s="4"/>
      <c r="NEL275" s="4"/>
      <c r="NEM275" s="4"/>
      <c r="NEN275" s="4"/>
      <c r="NEO275" s="4"/>
      <c r="NEP275" s="4"/>
      <c r="NEQ275" s="4"/>
      <c r="NER275" s="4"/>
      <c r="NES275" s="4"/>
      <c r="NET275" s="4"/>
      <c r="NEU275" s="4"/>
      <c r="NEV275" s="4"/>
      <c r="NEW275" s="4"/>
      <c r="NEX275" s="4"/>
      <c r="NEY275" s="4"/>
      <c r="NEZ275" s="4"/>
      <c r="NFA275" s="4"/>
      <c r="NFB275" s="4"/>
      <c r="NFC275" s="4"/>
      <c r="NFD275" s="4"/>
      <c r="NFE275" s="4"/>
      <c r="NFF275" s="4"/>
      <c r="NFG275" s="4"/>
      <c r="NFH275" s="4"/>
      <c r="NFI275" s="4"/>
      <c r="NFJ275" s="4"/>
      <c r="NFK275" s="4"/>
      <c r="NFL275" s="4"/>
      <c r="NFM275" s="4"/>
      <c r="NFN275" s="4"/>
      <c r="NFO275" s="4"/>
      <c r="NFP275" s="4"/>
      <c r="NFQ275" s="4"/>
      <c r="NFR275" s="4"/>
      <c r="NFS275" s="4"/>
      <c r="NFT275" s="4"/>
      <c r="NFU275" s="4"/>
      <c r="NFV275" s="4"/>
      <c r="NFW275" s="4"/>
      <c r="NFX275" s="4"/>
      <c r="NFY275" s="4"/>
      <c r="NFZ275" s="4"/>
      <c r="NGA275" s="4"/>
      <c r="NGB275" s="4"/>
      <c r="NGC275" s="4"/>
      <c r="NGD275" s="4"/>
      <c r="NGE275" s="4"/>
      <c r="NGF275" s="4"/>
      <c r="NGG275" s="4"/>
      <c r="NGH275" s="4"/>
      <c r="NGI275" s="4"/>
      <c r="NGJ275" s="4"/>
      <c r="NGK275" s="4"/>
      <c r="NGL275" s="4"/>
      <c r="NGM275" s="4"/>
      <c r="NGN275" s="4"/>
      <c r="NGO275" s="4"/>
      <c r="NGP275" s="4"/>
      <c r="NGQ275" s="4"/>
      <c r="NGR275" s="4"/>
      <c r="NGS275" s="4"/>
      <c r="NGT275" s="4"/>
      <c r="NGU275" s="4"/>
      <c r="NGV275" s="4"/>
      <c r="NGW275" s="4"/>
      <c r="NGX275" s="4"/>
      <c r="NGY275" s="4"/>
      <c r="NGZ275" s="4"/>
      <c r="NHA275" s="4"/>
      <c r="NHB275" s="4"/>
      <c r="NHC275" s="4"/>
      <c r="NHD275" s="4"/>
      <c r="NHE275" s="4"/>
      <c r="NHF275" s="4"/>
      <c r="NHG275" s="4"/>
      <c r="NHH275" s="4"/>
      <c r="NHI275" s="4"/>
      <c r="NHJ275" s="4"/>
      <c r="NHK275" s="4"/>
      <c r="NHL275" s="4"/>
      <c r="NHM275" s="4"/>
      <c r="NHN275" s="4"/>
      <c r="NHO275" s="4"/>
      <c r="NHP275" s="4"/>
      <c r="NHQ275" s="4"/>
      <c r="NHR275" s="4"/>
      <c r="NHS275" s="4"/>
      <c r="NHT275" s="4"/>
      <c r="NHU275" s="4"/>
      <c r="NHV275" s="4"/>
      <c r="NHW275" s="4"/>
      <c r="NHX275" s="4"/>
      <c r="NHY275" s="4"/>
      <c r="NHZ275" s="4"/>
      <c r="NIA275" s="4"/>
      <c r="NIB275" s="4"/>
      <c r="NIC275" s="4"/>
      <c r="NID275" s="4"/>
      <c r="NIE275" s="4"/>
      <c r="NIF275" s="4"/>
      <c r="NIG275" s="4"/>
      <c r="NIH275" s="4"/>
      <c r="NII275" s="4"/>
      <c r="NIJ275" s="4"/>
      <c r="NIK275" s="4"/>
      <c r="NIL275" s="4"/>
      <c r="NIM275" s="4"/>
      <c r="NIN275" s="4"/>
      <c r="NIO275" s="4"/>
      <c r="NIP275" s="4"/>
      <c r="NIQ275" s="4"/>
      <c r="NIR275" s="4"/>
      <c r="NIS275" s="4"/>
      <c r="NIT275" s="4"/>
      <c r="NIU275" s="4"/>
      <c r="NIV275" s="4"/>
      <c r="NIW275" s="4"/>
      <c r="NIX275" s="4"/>
      <c r="NIY275" s="4"/>
      <c r="NIZ275" s="4"/>
      <c r="NJA275" s="4"/>
      <c r="NJB275" s="4"/>
      <c r="NJC275" s="4"/>
      <c r="NJD275" s="4"/>
      <c r="NJE275" s="4"/>
      <c r="NJF275" s="4"/>
      <c r="NJG275" s="4"/>
      <c r="NJH275" s="4"/>
      <c r="NJI275" s="4"/>
      <c r="NJJ275" s="4"/>
      <c r="NJK275" s="4"/>
      <c r="NJL275" s="4"/>
      <c r="NJM275" s="4"/>
      <c r="NJN275" s="4"/>
      <c r="NJO275" s="4"/>
      <c r="NJP275" s="4"/>
      <c r="NJQ275" s="4"/>
      <c r="NJR275" s="4"/>
      <c r="NJS275" s="4"/>
      <c r="NJT275" s="4"/>
      <c r="NJU275" s="4"/>
      <c r="NJV275" s="4"/>
      <c r="NJW275" s="4"/>
      <c r="NJX275" s="4"/>
      <c r="NJY275" s="4"/>
      <c r="NJZ275" s="4"/>
      <c r="NKA275" s="4"/>
      <c r="NKB275" s="4"/>
      <c r="NKC275" s="4"/>
      <c r="NKD275" s="4"/>
      <c r="NKE275" s="4"/>
      <c r="NKF275" s="4"/>
      <c r="NKG275" s="4"/>
      <c r="NKH275" s="4"/>
      <c r="NKI275" s="4"/>
      <c r="NKJ275" s="4"/>
      <c r="NKK275" s="4"/>
      <c r="NKL275" s="4"/>
      <c r="NKM275" s="4"/>
      <c r="NKN275" s="4"/>
      <c r="NKO275" s="4"/>
      <c r="NKP275" s="4"/>
      <c r="NKQ275" s="4"/>
      <c r="NKR275" s="4"/>
      <c r="NKS275" s="4"/>
      <c r="NKT275" s="4"/>
      <c r="NKU275" s="4"/>
      <c r="NKV275" s="4"/>
      <c r="NKW275" s="4"/>
      <c r="NKX275" s="4"/>
      <c r="NKY275" s="4"/>
      <c r="NKZ275" s="4"/>
      <c r="NLA275" s="4"/>
      <c r="NLB275" s="4"/>
      <c r="NLC275" s="4"/>
      <c r="NLD275" s="4"/>
      <c r="NLE275" s="4"/>
      <c r="NLF275" s="4"/>
      <c r="NLG275" s="4"/>
      <c r="NLH275" s="4"/>
      <c r="NLI275" s="4"/>
      <c r="NLJ275" s="4"/>
      <c r="NLK275" s="4"/>
      <c r="NLL275" s="4"/>
      <c r="NLM275" s="4"/>
      <c r="NLN275" s="4"/>
      <c r="NLO275" s="4"/>
      <c r="NLP275" s="4"/>
      <c r="NLQ275" s="4"/>
      <c r="NLR275" s="4"/>
      <c r="NLS275" s="4"/>
      <c r="NLT275" s="4"/>
      <c r="NLU275" s="4"/>
      <c r="NLV275" s="4"/>
      <c r="NLW275" s="4"/>
      <c r="NLX275" s="4"/>
      <c r="NLY275" s="4"/>
      <c r="NLZ275" s="4"/>
      <c r="NMA275" s="4"/>
      <c r="NMB275" s="4"/>
      <c r="NMC275" s="4"/>
      <c r="NMD275" s="4"/>
      <c r="NME275" s="4"/>
      <c r="NMF275" s="4"/>
      <c r="NMG275" s="4"/>
      <c r="NMH275" s="4"/>
      <c r="NMI275" s="4"/>
      <c r="NMJ275" s="4"/>
      <c r="NMK275" s="4"/>
      <c r="NML275" s="4"/>
      <c r="NMM275" s="4"/>
      <c r="NMN275" s="4"/>
      <c r="NMO275" s="4"/>
      <c r="NMP275" s="4"/>
      <c r="NMQ275" s="4"/>
      <c r="NMR275" s="4"/>
      <c r="NMS275" s="4"/>
      <c r="NMT275" s="4"/>
      <c r="NMU275" s="4"/>
      <c r="NMV275" s="4"/>
      <c r="NMW275" s="4"/>
      <c r="NMX275" s="4"/>
      <c r="NMY275" s="4"/>
      <c r="NMZ275" s="4"/>
      <c r="NNA275" s="4"/>
      <c r="NNB275" s="4"/>
      <c r="NNC275" s="4"/>
      <c r="NND275" s="4"/>
      <c r="NNE275" s="4"/>
      <c r="NNF275" s="4"/>
      <c r="NNG275" s="4"/>
      <c r="NNH275" s="4"/>
      <c r="NNI275" s="4"/>
      <c r="NNJ275" s="4"/>
      <c r="NNK275" s="4"/>
      <c r="NNL275" s="4"/>
      <c r="NNM275" s="4"/>
      <c r="NNN275" s="4"/>
      <c r="NNO275" s="4"/>
      <c r="NNP275" s="4"/>
      <c r="NNQ275" s="4"/>
      <c r="NNR275" s="4"/>
      <c r="NNS275" s="4"/>
      <c r="NNT275" s="4"/>
      <c r="NNU275" s="4"/>
      <c r="NNV275" s="4"/>
      <c r="NNW275" s="4"/>
      <c r="NNX275" s="4"/>
      <c r="NNY275" s="4"/>
      <c r="NNZ275" s="4"/>
      <c r="NOA275" s="4"/>
      <c r="NOB275" s="4"/>
      <c r="NOC275" s="4"/>
      <c r="NOD275" s="4"/>
      <c r="NOE275" s="4"/>
      <c r="NOF275" s="4"/>
      <c r="NOG275" s="4"/>
      <c r="NOH275" s="4"/>
      <c r="NOI275" s="4"/>
      <c r="NOJ275" s="4"/>
      <c r="NOK275" s="4"/>
      <c r="NOL275" s="4"/>
      <c r="NOM275" s="4"/>
      <c r="NON275" s="4"/>
      <c r="NOO275" s="4"/>
      <c r="NOP275" s="4"/>
      <c r="NOQ275" s="4"/>
      <c r="NOR275" s="4"/>
      <c r="NOS275" s="4"/>
      <c r="NOT275" s="4"/>
      <c r="NOU275" s="4"/>
      <c r="NOV275" s="4"/>
      <c r="NOW275" s="4"/>
      <c r="NOX275" s="4"/>
      <c r="NOY275" s="4"/>
      <c r="NOZ275" s="4"/>
      <c r="NPA275" s="4"/>
      <c r="NPB275" s="4"/>
      <c r="NPC275" s="4"/>
      <c r="NPD275" s="4"/>
      <c r="NPE275" s="4"/>
      <c r="NPF275" s="4"/>
      <c r="NPG275" s="4"/>
      <c r="NPH275" s="4"/>
      <c r="NPI275" s="4"/>
      <c r="NPJ275" s="4"/>
      <c r="NPK275" s="4"/>
      <c r="NPL275" s="4"/>
      <c r="NPM275" s="4"/>
      <c r="NPN275" s="4"/>
      <c r="NPO275" s="4"/>
      <c r="NPP275" s="4"/>
      <c r="NPQ275" s="4"/>
      <c r="NPR275" s="4"/>
      <c r="NPS275" s="4"/>
      <c r="NPT275" s="4"/>
      <c r="NPU275" s="4"/>
      <c r="NPV275" s="4"/>
      <c r="NPW275" s="4"/>
      <c r="NPX275" s="4"/>
      <c r="NPY275" s="4"/>
      <c r="NPZ275" s="4"/>
      <c r="NQA275" s="4"/>
      <c r="NQB275" s="4"/>
      <c r="NQC275" s="4"/>
      <c r="NQD275" s="4"/>
      <c r="NQE275" s="4"/>
      <c r="NQF275" s="4"/>
      <c r="NQG275" s="4"/>
      <c r="NQH275" s="4"/>
      <c r="NQI275" s="4"/>
      <c r="NQJ275" s="4"/>
      <c r="NQK275" s="4"/>
      <c r="NQL275" s="4"/>
      <c r="NQM275" s="4"/>
      <c r="NQN275" s="4"/>
      <c r="NQO275" s="4"/>
      <c r="NQP275" s="4"/>
      <c r="NQQ275" s="4"/>
      <c r="NQR275" s="4"/>
      <c r="NQS275" s="4"/>
      <c r="NQT275" s="4"/>
      <c r="NQU275" s="4"/>
      <c r="NQV275" s="4"/>
      <c r="NQW275" s="4"/>
      <c r="NQX275" s="4"/>
      <c r="NQY275" s="4"/>
      <c r="NQZ275" s="4"/>
      <c r="NRA275" s="4"/>
      <c r="NRB275" s="4"/>
      <c r="NRC275" s="4"/>
      <c r="NRD275" s="4"/>
      <c r="NRE275" s="4"/>
      <c r="NRF275" s="4"/>
      <c r="NRG275" s="4"/>
      <c r="NRH275" s="4"/>
      <c r="NRI275" s="4"/>
      <c r="NRJ275" s="4"/>
      <c r="NRK275" s="4"/>
      <c r="NRL275" s="4"/>
      <c r="NRM275" s="4"/>
      <c r="NRN275" s="4"/>
      <c r="NRO275" s="4"/>
      <c r="NRP275" s="4"/>
      <c r="NRQ275" s="4"/>
      <c r="NRR275" s="4"/>
      <c r="NRS275" s="4"/>
      <c r="NRT275" s="4"/>
      <c r="NRU275" s="4"/>
      <c r="NRV275" s="4"/>
      <c r="NRW275" s="4"/>
      <c r="NRX275" s="4"/>
      <c r="NRY275" s="4"/>
      <c r="NRZ275" s="4"/>
      <c r="NSA275" s="4"/>
      <c r="NSB275" s="4"/>
      <c r="NSC275" s="4"/>
      <c r="NSD275" s="4"/>
      <c r="NSE275" s="4"/>
      <c r="NSF275" s="4"/>
      <c r="NSG275" s="4"/>
      <c r="NSH275" s="4"/>
      <c r="NSI275" s="4"/>
      <c r="NSJ275" s="4"/>
      <c r="NSK275" s="4"/>
      <c r="NSL275" s="4"/>
      <c r="NSM275" s="4"/>
      <c r="NSN275" s="4"/>
      <c r="NSO275" s="4"/>
      <c r="NSP275" s="4"/>
      <c r="NSQ275" s="4"/>
      <c r="NSR275" s="4"/>
      <c r="NSS275" s="4"/>
      <c r="NST275" s="4"/>
      <c r="NSU275" s="4"/>
      <c r="NSV275" s="4"/>
      <c r="NSW275" s="4"/>
      <c r="NSX275" s="4"/>
      <c r="NSY275" s="4"/>
      <c r="NSZ275" s="4"/>
      <c r="NTA275" s="4"/>
      <c r="NTB275" s="4"/>
      <c r="NTC275" s="4"/>
      <c r="NTD275" s="4"/>
      <c r="NTE275" s="4"/>
      <c r="NTF275" s="4"/>
      <c r="NTG275" s="4"/>
      <c r="NTH275" s="4"/>
      <c r="NTI275" s="4"/>
      <c r="NTJ275" s="4"/>
      <c r="NTK275" s="4"/>
      <c r="NTL275" s="4"/>
      <c r="NTM275" s="4"/>
      <c r="NTN275" s="4"/>
      <c r="NTO275" s="4"/>
      <c r="NTP275" s="4"/>
      <c r="NTQ275" s="4"/>
      <c r="NTR275" s="4"/>
      <c r="NTS275" s="4"/>
      <c r="NTT275" s="4"/>
      <c r="NTU275" s="4"/>
      <c r="NTV275" s="4"/>
      <c r="NTW275" s="4"/>
      <c r="NTX275" s="4"/>
      <c r="NTY275" s="4"/>
      <c r="NTZ275" s="4"/>
      <c r="NUA275" s="4"/>
      <c r="NUB275" s="4"/>
      <c r="NUC275" s="4"/>
      <c r="NUD275" s="4"/>
      <c r="NUE275" s="4"/>
      <c r="NUF275" s="4"/>
      <c r="NUG275" s="4"/>
      <c r="NUH275" s="4"/>
      <c r="NUI275" s="4"/>
      <c r="NUJ275" s="4"/>
      <c r="NUK275" s="4"/>
      <c r="NUL275" s="4"/>
      <c r="NUM275" s="4"/>
      <c r="NUN275" s="4"/>
      <c r="NUO275" s="4"/>
      <c r="NUP275" s="4"/>
      <c r="NUQ275" s="4"/>
      <c r="NUR275" s="4"/>
      <c r="NUS275" s="4"/>
      <c r="NUT275" s="4"/>
      <c r="NUU275" s="4"/>
      <c r="NUV275" s="4"/>
      <c r="NUW275" s="4"/>
      <c r="NUX275" s="4"/>
      <c r="NUY275" s="4"/>
      <c r="NUZ275" s="4"/>
      <c r="NVA275" s="4"/>
      <c r="NVB275" s="4"/>
      <c r="NVC275" s="4"/>
      <c r="NVD275" s="4"/>
      <c r="NVE275" s="4"/>
      <c r="NVF275" s="4"/>
      <c r="NVG275" s="4"/>
      <c r="NVH275" s="4"/>
      <c r="NVI275" s="4"/>
      <c r="NVJ275" s="4"/>
      <c r="NVK275" s="4"/>
      <c r="NVL275" s="4"/>
      <c r="NVM275" s="4"/>
      <c r="NVN275" s="4"/>
      <c r="NVO275" s="4"/>
      <c r="NVP275" s="4"/>
      <c r="NVQ275" s="4"/>
      <c r="NVR275" s="4"/>
      <c r="NVS275" s="4"/>
      <c r="NVT275" s="4"/>
      <c r="NVU275" s="4"/>
      <c r="NVV275" s="4"/>
      <c r="NVW275" s="4"/>
      <c r="NVX275" s="4"/>
      <c r="NVY275" s="4"/>
      <c r="NVZ275" s="4"/>
      <c r="NWA275" s="4"/>
      <c r="NWB275" s="4"/>
      <c r="NWC275" s="4"/>
      <c r="NWD275" s="4"/>
      <c r="NWE275" s="4"/>
      <c r="NWF275" s="4"/>
      <c r="NWG275" s="4"/>
      <c r="NWH275" s="4"/>
      <c r="NWI275" s="4"/>
      <c r="NWJ275" s="4"/>
      <c r="NWK275" s="4"/>
      <c r="NWL275" s="4"/>
      <c r="NWM275" s="4"/>
      <c r="NWN275" s="4"/>
      <c r="NWO275" s="4"/>
      <c r="NWP275" s="4"/>
      <c r="NWQ275" s="4"/>
      <c r="NWR275" s="4"/>
      <c r="NWS275" s="4"/>
      <c r="NWT275" s="4"/>
      <c r="NWU275" s="4"/>
      <c r="NWV275" s="4"/>
      <c r="NWW275" s="4"/>
      <c r="NWX275" s="4"/>
      <c r="NWY275" s="4"/>
      <c r="NWZ275" s="4"/>
      <c r="NXA275" s="4"/>
      <c r="NXB275" s="4"/>
      <c r="NXC275" s="4"/>
      <c r="NXD275" s="4"/>
      <c r="NXE275" s="4"/>
      <c r="NXF275" s="4"/>
      <c r="NXG275" s="4"/>
      <c r="NXH275" s="4"/>
      <c r="NXI275" s="4"/>
      <c r="NXJ275" s="4"/>
      <c r="NXK275" s="4"/>
      <c r="NXL275" s="4"/>
      <c r="NXM275" s="4"/>
      <c r="NXN275" s="4"/>
      <c r="NXO275" s="4"/>
      <c r="NXP275" s="4"/>
      <c r="NXQ275" s="4"/>
      <c r="NXR275" s="4"/>
      <c r="NXS275" s="4"/>
      <c r="NXT275" s="4"/>
      <c r="NXU275" s="4"/>
      <c r="NXV275" s="4"/>
      <c r="NXW275" s="4"/>
      <c r="NXX275" s="4"/>
      <c r="NXY275" s="4"/>
      <c r="NXZ275" s="4"/>
      <c r="NYA275" s="4"/>
      <c r="NYB275" s="4"/>
      <c r="NYC275" s="4"/>
      <c r="NYD275" s="4"/>
      <c r="NYE275" s="4"/>
      <c r="NYF275" s="4"/>
      <c r="NYG275" s="4"/>
      <c r="NYH275" s="4"/>
      <c r="NYI275" s="4"/>
      <c r="NYJ275" s="4"/>
      <c r="NYK275" s="4"/>
      <c r="NYL275" s="4"/>
      <c r="NYM275" s="4"/>
      <c r="NYN275" s="4"/>
      <c r="NYO275" s="4"/>
      <c r="NYP275" s="4"/>
      <c r="NYQ275" s="4"/>
      <c r="NYR275" s="4"/>
      <c r="NYS275" s="4"/>
      <c r="NYT275" s="4"/>
      <c r="NYU275" s="4"/>
      <c r="NYV275" s="4"/>
      <c r="NYW275" s="4"/>
      <c r="NYX275" s="4"/>
      <c r="NYY275" s="4"/>
      <c r="NYZ275" s="4"/>
      <c r="NZA275" s="4"/>
      <c r="NZB275" s="4"/>
      <c r="NZC275" s="4"/>
      <c r="NZD275" s="4"/>
      <c r="NZE275" s="4"/>
      <c r="NZF275" s="4"/>
      <c r="NZG275" s="4"/>
      <c r="NZH275" s="4"/>
      <c r="NZI275" s="4"/>
      <c r="NZJ275" s="4"/>
      <c r="NZK275" s="4"/>
      <c r="NZL275" s="4"/>
      <c r="NZM275" s="4"/>
      <c r="NZN275" s="4"/>
      <c r="NZO275" s="4"/>
      <c r="NZP275" s="4"/>
      <c r="NZQ275" s="4"/>
      <c r="NZR275" s="4"/>
      <c r="NZS275" s="4"/>
      <c r="NZT275" s="4"/>
      <c r="NZU275" s="4"/>
      <c r="NZV275" s="4"/>
      <c r="NZW275" s="4"/>
      <c r="NZX275" s="4"/>
      <c r="NZY275" s="4"/>
      <c r="NZZ275" s="4"/>
      <c r="OAA275" s="4"/>
      <c r="OAB275" s="4"/>
      <c r="OAC275" s="4"/>
      <c r="OAD275" s="4"/>
      <c r="OAE275" s="4"/>
      <c r="OAF275" s="4"/>
      <c r="OAG275" s="4"/>
      <c r="OAH275" s="4"/>
      <c r="OAI275" s="4"/>
      <c r="OAJ275" s="4"/>
      <c r="OAK275" s="4"/>
      <c r="OAL275" s="4"/>
      <c r="OAM275" s="4"/>
      <c r="OAN275" s="4"/>
      <c r="OAO275" s="4"/>
      <c r="OAP275" s="4"/>
      <c r="OAQ275" s="4"/>
      <c r="OAR275" s="4"/>
      <c r="OAS275" s="4"/>
      <c r="OAT275" s="4"/>
      <c r="OAU275" s="4"/>
      <c r="OAV275" s="4"/>
      <c r="OAW275" s="4"/>
      <c r="OAX275" s="4"/>
      <c r="OAY275" s="4"/>
      <c r="OAZ275" s="4"/>
      <c r="OBA275" s="4"/>
      <c r="OBB275" s="4"/>
      <c r="OBC275" s="4"/>
      <c r="OBD275" s="4"/>
      <c r="OBE275" s="4"/>
      <c r="OBF275" s="4"/>
      <c r="OBG275" s="4"/>
      <c r="OBH275" s="4"/>
      <c r="OBI275" s="4"/>
      <c r="OBJ275" s="4"/>
      <c r="OBK275" s="4"/>
      <c r="OBL275" s="4"/>
      <c r="OBM275" s="4"/>
      <c r="OBN275" s="4"/>
      <c r="OBO275" s="4"/>
      <c r="OBP275" s="4"/>
      <c r="OBQ275" s="4"/>
      <c r="OBR275" s="4"/>
      <c r="OBS275" s="4"/>
      <c r="OBT275" s="4"/>
      <c r="OBU275" s="4"/>
      <c r="OBV275" s="4"/>
      <c r="OBW275" s="4"/>
      <c r="OBX275" s="4"/>
      <c r="OBY275" s="4"/>
      <c r="OBZ275" s="4"/>
      <c r="OCA275" s="4"/>
      <c r="OCB275" s="4"/>
      <c r="OCC275" s="4"/>
      <c r="OCD275" s="4"/>
      <c r="OCE275" s="4"/>
      <c r="OCF275" s="4"/>
      <c r="OCG275" s="4"/>
      <c r="OCH275" s="4"/>
      <c r="OCI275" s="4"/>
      <c r="OCJ275" s="4"/>
      <c r="OCK275" s="4"/>
      <c r="OCL275" s="4"/>
      <c r="OCM275" s="4"/>
      <c r="OCN275" s="4"/>
      <c r="OCO275" s="4"/>
      <c r="OCP275" s="4"/>
      <c r="OCQ275" s="4"/>
      <c r="OCR275" s="4"/>
      <c r="OCS275" s="4"/>
      <c r="OCT275" s="4"/>
      <c r="OCU275" s="4"/>
      <c r="OCV275" s="4"/>
      <c r="OCW275" s="4"/>
      <c r="OCX275" s="4"/>
      <c r="OCY275" s="4"/>
      <c r="OCZ275" s="4"/>
      <c r="ODA275" s="4"/>
      <c r="ODB275" s="4"/>
      <c r="ODC275" s="4"/>
      <c r="ODD275" s="4"/>
      <c r="ODE275" s="4"/>
      <c r="ODF275" s="4"/>
      <c r="ODG275" s="4"/>
      <c r="ODH275" s="4"/>
      <c r="ODI275" s="4"/>
      <c r="ODJ275" s="4"/>
      <c r="ODK275" s="4"/>
      <c r="ODL275" s="4"/>
      <c r="ODM275" s="4"/>
      <c r="ODN275" s="4"/>
      <c r="ODO275" s="4"/>
      <c r="ODP275" s="4"/>
      <c r="ODQ275" s="4"/>
      <c r="ODR275" s="4"/>
      <c r="ODS275" s="4"/>
      <c r="ODT275" s="4"/>
      <c r="ODU275" s="4"/>
      <c r="ODV275" s="4"/>
      <c r="ODW275" s="4"/>
      <c r="ODX275" s="4"/>
      <c r="ODY275" s="4"/>
      <c r="ODZ275" s="4"/>
      <c r="OEA275" s="4"/>
      <c r="OEB275" s="4"/>
      <c r="OEC275" s="4"/>
      <c r="OED275" s="4"/>
      <c r="OEE275" s="4"/>
      <c r="OEF275" s="4"/>
      <c r="OEG275" s="4"/>
      <c r="OEH275" s="4"/>
      <c r="OEI275" s="4"/>
      <c r="OEJ275" s="4"/>
      <c r="OEK275" s="4"/>
      <c r="OEL275" s="4"/>
      <c r="OEM275" s="4"/>
      <c r="OEN275" s="4"/>
      <c r="OEO275" s="4"/>
      <c r="OEP275" s="4"/>
      <c r="OEQ275" s="4"/>
      <c r="OER275" s="4"/>
      <c r="OES275" s="4"/>
      <c r="OET275" s="4"/>
      <c r="OEU275" s="4"/>
      <c r="OEV275" s="4"/>
      <c r="OEW275" s="4"/>
      <c r="OEX275" s="4"/>
      <c r="OEY275" s="4"/>
      <c r="OEZ275" s="4"/>
      <c r="OFA275" s="4"/>
      <c r="OFB275" s="4"/>
      <c r="OFC275" s="4"/>
      <c r="OFD275" s="4"/>
      <c r="OFE275" s="4"/>
      <c r="OFF275" s="4"/>
      <c r="OFG275" s="4"/>
      <c r="OFH275" s="4"/>
      <c r="OFI275" s="4"/>
      <c r="OFJ275" s="4"/>
      <c r="OFK275" s="4"/>
      <c r="OFL275" s="4"/>
      <c r="OFM275" s="4"/>
      <c r="OFN275" s="4"/>
      <c r="OFO275" s="4"/>
      <c r="OFP275" s="4"/>
      <c r="OFQ275" s="4"/>
      <c r="OFR275" s="4"/>
      <c r="OFS275" s="4"/>
      <c r="OFT275" s="4"/>
      <c r="OFU275" s="4"/>
      <c r="OFV275" s="4"/>
      <c r="OFW275" s="4"/>
      <c r="OFX275" s="4"/>
      <c r="OFY275" s="4"/>
      <c r="OFZ275" s="4"/>
      <c r="OGA275" s="4"/>
      <c r="OGB275" s="4"/>
      <c r="OGC275" s="4"/>
      <c r="OGD275" s="4"/>
      <c r="OGE275" s="4"/>
      <c r="OGF275" s="4"/>
      <c r="OGG275" s="4"/>
      <c r="OGH275" s="4"/>
      <c r="OGI275" s="4"/>
      <c r="OGJ275" s="4"/>
      <c r="OGK275" s="4"/>
      <c r="OGL275" s="4"/>
      <c r="OGM275" s="4"/>
      <c r="OGN275" s="4"/>
      <c r="OGO275" s="4"/>
      <c r="OGP275" s="4"/>
      <c r="OGQ275" s="4"/>
      <c r="OGR275" s="4"/>
      <c r="OGS275" s="4"/>
      <c r="OGT275" s="4"/>
      <c r="OGU275" s="4"/>
      <c r="OGV275" s="4"/>
      <c r="OGW275" s="4"/>
      <c r="OGX275" s="4"/>
      <c r="OGY275" s="4"/>
      <c r="OGZ275" s="4"/>
      <c r="OHA275" s="4"/>
      <c r="OHB275" s="4"/>
      <c r="OHC275" s="4"/>
      <c r="OHD275" s="4"/>
      <c r="OHE275" s="4"/>
      <c r="OHF275" s="4"/>
      <c r="OHG275" s="4"/>
      <c r="OHH275" s="4"/>
      <c r="OHI275" s="4"/>
      <c r="OHJ275" s="4"/>
      <c r="OHK275" s="4"/>
      <c r="OHL275" s="4"/>
      <c r="OHM275" s="4"/>
      <c r="OHN275" s="4"/>
      <c r="OHO275" s="4"/>
      <c r="OHP275" s="4"/>
      <c r="OHQ275" s="4"/>
      <c r="OHR275" s="4"/>
      <c r="OHS275" s="4"/>
      <c r="OHT275" s="4"/>
      <c r="OHU275" s="4"/>
      <c r="OHV275" s="4"/>
      <c r="OHW275" s="4"/>
      <c r="OHX275" s="4"/>
      <c r="OHY275" s="4"/>
      <c r="OHZ275" s="4"/>
      <c r="OIA275" s="4"/>
      <c r="OIB275" s="4"/>
      <c r="OIC275" s="4"/>
      <c r="OID275" s="4"/>
      <c r="OIE275" s="4"/>
      <c r="OIF275" s="4"/>
      <c r="OIG275" s="4"/>
      <c r="OIH275" s="4"/>
      <c r="OII275" s="4"/>
      <c r="OIJ275" s="4"/>
      <c r="OIK275" s="4"/>
      <c r="OIL275" s="4"/>
      <c r="OIM275" s="4"/>
      <c r="OIN275" s="4"/>
      <c r="OIO275" s="4"/>
      <c r="OIP275" s="4"/>
      <c r="OIQ275" s="4"/>
      <c r="OIR275" s="4"/>
      <c r="OIS275" s="4"/>
      <c r="OIT275" s="4"/>
      <c r="OIU275" s="4"/>
      <c r="OIV275" s="4"/>
      <c r="OIW275" s="4"/>
      <c r="OIX275" s="4"/>
      <c r="OIY275" s="4"/>
      <c r="OIZ275" s="4"/>
      <c r="OJA275" s="4"/>
      <c r="OJB275" s="4"/>
      <c r="OJC275" s="4"/>
      <c r="OJD275" s="4"/>
      <c r="OJE275" s="4"/>
      <c r="OJF275" s="4"/>
      <c r="OJG275" s="4"/>
      <c r="OJH275" s="4"/>
      <c r="OJI275" s="4"/>
      <c r="OJJ275" s="4"/>
      <c r="OJK275" s="4"/>
      <c r="OJL275" s="4"/>
      <c r="OJM275" s="4"/>
      <c r="OJN275" s="4"/>
      <c r="OJO275" s="4"/>
      <c r="OJP275" s="4"/>
      <c r="OJQ275" s="4"/>
      <c r="OJR275" s="4"/>
      <c r="OJS275" s="4"/>
      <c r="OJT275" s="4"/>
      <c r="OJU275" s="4"/>
      <c r="OJV275" s="4"/>
      <c r="OJW275" s="4"/>
      <c r="OJX275" s="4"/>
      <c r="OJY275" s="4"/>
      <c r="OJZ275" s="4"/>
      <c r="OKA275" s="4"/>
      <c r="OKB275" s="4"/>
      <c r="OKC275" s="4"/>
      <c r="OKD275" s="4"/>
      <c r="OKE275" s="4"/>
      <c r="OKF275" s="4"/>
      <c r="OKG275" s="4"/>
      <c r="OKH275" s="4"/>
      <c r="OKI275" s="4"/>
      <c r="OKJ275" s="4"/>
      <c r="OKK275" s="4"/>
      <c r="OKL275" s="4"/>
      <c r="OKM275" s="4"/>
      <c r="OKN275" s="4"/>
      <c r="OKO275" s="4"/>
      <c r="OKP275" s="4"/>
      <c r="OKQ275" s="4"/>
      <c r="OKR275" s="4"/>
      <c r="OKS275" s="4"/>
      <c r="OKT275" s="4"/>
      <c r="OKU275" s="4"/>
      <c r="OKV275" s="4"/>
      <c r="OKW275" s="4"/>
      <c r="OKX275" s="4"/>
      <c r="OKY275" s="4"/>
      <c r="OKZ275" s="4"/>
      <c r="OLA275" s="4"/>
      <c r="OLB275" s="4"/>
      <c r="OLC275" s="4"/>
      <c r="OLD275" s="4"/>
      <c r="OLE275" s="4"/>
      <c r="OLF275" s="4"/>
      <c r="OLG275" s="4"/>
      <c r="OLH275" s="4"/>
      <c r="OLI275" s="4"/>
      <c r="OLJ275" s="4"/>
      <c r="OLK275" s="4"/>
      <c r="OLL275" s="4"/>
      <c r="OLM275" s="4"/>
      <c r="OLN275" s="4"/>
      <c r="OLO275" s="4"/>
      <c r="OLP275" s="4"/>
      <c r="OLQ275" s="4"/>
      <c r="OLR275" s="4"/>
      <c r="OLS275" s="4"/>
      <c r="OLT275" s="4"/>
      <c r="OLU275" s="4"/>
      <c r="OLV275" s="4"/>
      <c r="OLW275" s="4"/>
      <c r="OLX275" s="4"/>
      <c r="OLY275" s="4"/>
      <c r="OLZ275" s="4"/>
      <c r="OMA275" s="4"/>
      <c r="OMB275" s="4"/>
      <c r="OMC275" s="4"/>
      <c r="OMD275" s="4"/>
      <c r="OME275" s="4"/>
      <c r="OMF275" s="4"/>
      <c r="OMG275" s="4"/>
      <c r="OMH275" s="4"/>
      <c r="OMI275" s="4"/>
      <c r="OMJ275" s="4"/>
      <c r="OMK275" s="4"/>
      <c r="OML275" s="4"/>
      <c r="OMM275" s="4"/>
      <c r="OMN275" s="4"/>
      <c r="OMO275" s="4"/>
      <c r="OMP275" s="4"/>
      <c r="OMQ275" s="4"/>
      <c r="OMR275" s="4"/>
      <c r="OMS275" s="4"/>
      <c r="OMT275" s="4"/>
      <c r="OMU275" s="4"/>
      <c r="OMV275" s="4"/>
      <c r="OMW275" s="4"/>
      <c r="OMX275" s="4"/>
      <c r="OMY275" s="4"/>
      <c r="OMZ275" s="4"/>
      <c r="ONA275" s="4"/>
      <c r="ONB275" s="4"/>
      <c r="ONC275" s="4"/>
      <c r="OND275" s="4"/>
      <c r="ONE275" s="4"/>
      <c r="ONF275" s="4"/>
      <c r="ONG275" s="4"/>
      <c r="ONH275" s="4"/>
      <c r="ONI275" s="4"/>
      <c r="ONJ275" s="4"/>
      <c r="ONK275" s="4"/>
      <c r="ONL275" s="4"/>
      <c r="ONM275" s="4"/>
      <c r="ONN275" s="4"/>
      <c r="ONO275" s="4"/>
      <c r="ONP275" s="4"/>
      <c r="ONQ275" s="4"/>
      <c r="ONR275" s="4"/>
      <c r="ONS275" s="4"/>
      <c r="ONT275" s="4"/>
      <c r="ONU275" s="4"/>
      <c r="ONV275" s="4"/>
      <c r="ONW275" s="4"/>
      <c r="ONX275" s="4"/>
      <c r="ONY275" s="4"/>
      <c r="ONZ275" s="4"/>
      <c r="OOA275" s="4"/>
      <c r="OOB275" s="4"/>
      <c r="OOC275" s="4"/>
      <c r="OOD275" s="4"/>
      <c r="OOE275" s="4"/>
      <c r="OOF275" s="4"/>
      <c r="OOG275" s="4"/>
      <c r="OOH275" s="4"/>
      <c r="OOI275" s="4"/>
      <c r="OOJ275" s="4"/>
      <c r="OOK275" s="4"/>
      <c r="OOL275" s="4"/>
      <c r="OOM275" s="4"/>
      <c r="OON275" s="4"/>
      <c r="OOO275" s="4"/>
      <c r="OOP275" s="4"/>
      <c r="OOQ275" s="4"/>
      <c r="OOR275" s="4"/>
      <c r="OOS275" s="4"/>
      <c r="OOT275" s="4"/>
      <c r="OOU275" s="4"/>
      <c r="OOV275" s="4"/>
      <c r="OOW275" s="4"/>
      <c r="OOX275" s="4"/>
      <c r="OOY275" s="4"/>
      <c r="OOZ275" s="4"/>
      <c r="OPA275" s="4"/>
      <c r="OPB275" s="4"/>
      <c r="OPC275" s="4"/>
      <c r="OPD275" s="4"/>
      <c r="OPE275" s="4"/>
      <c r="OPF275" s="4"/>
      <c r="OPG275" s="4"/>
      <c r="OPH275" s="4"/>
      <c r="OPI275" s="4"/>
      <c r="OPJ275" s="4"/>
      <c r="OPK275" s="4"/>
      <c r="OPL275" s="4"/>
      <c r="OPM275" s="4"/>
      <c r="OPN275" s="4"/>
      <c r="OPO275" s="4"/>
      <c r="OPP275" s="4"/>
      <c r="OPQ275" s="4"/>
      <c r="OPR275" s="4"/>
      <c r="OPS275" s="4"/>
      <c r="OPT275" s="4"/>
      <c r="OPU275" s="4"/>
      <c r="OPV275" s="4"/>
      <c r="OPW275" s="4"/>
      <c r="OPX275" s="4"/>
      <c r="OPY275" s="4"/>
      <c r="OPZ275" s="4"/>
      <c r="OQA275" s="4"/>
      <c r="OQB275" s="4"/>
      <c r="OQC275" s="4"/>
      <c r="OQD275" s="4"/>
      <c r="OQE275" s="4"/>
      <c r="OQF275" s="4"/>
      <c r="OQG275" s="4"/>
      <c r="OQH275" s="4"/>
      <c r="OQI275" s="4"/>
      <c r="OQJ275" s="4"/>
      <c r="OQK275" s="4"/>
      <c r="OQL275" s="4"/>
      <c r="OQM275" s="4"/>
      <c r="OQN275" s="4"/>
      <c r="OQO275" s="4"/>
      <c r="OQP275" s="4"/>
      <c r="OQQ275" s="4"/>
      <c r="OQR275" s="4"/>
      <c r="OQS275" s="4"/>
      <c r="OQT275" s="4"/>
      <c r="OQU275" s="4"/>
      <c r="OQV275" s="4"/>
      <c r="OQW275" s="4"/>
      <c r="OQX275" s="4"/>
      <c r="OQY275" s="4"/>
      <c r="OQZ275" s="4"/>
      <c r="ORA275" s="4"/>
      <c r="ORB275" s="4"/>
      <c r="ORC275" s="4"/>
      <c r="ORD275" s="4"/>
      <c r="ORE275" s="4"/>
      <c r="ORF275" s="4"/>
      <c r="ORG275" s="4"/>
      <c r="ORH275" s="4"/>
      <c r="ORI275" s="4"/>
      <c r="ORJ275" s="4"/>
      <c r="ORK275" s="4"/>
      <c r="ORL275" s="4"/>
      <c r="ORM275" s="4"/>
      <c r="ORN275" s="4"/>
      <c r="ORO275" s="4"/>
      <c r="ORP275" s="4"/>
      <c r="ORQ275" s="4"/>
      <c r="ORR275" s="4"/>
      <c r="ORS275" s="4"/>
      <c r="ORT275" s="4"/>
      <c r="ORU275" s="4"/>
      <c r="ORV275" s="4"/>
      <c r="ORW275" s="4"/>
      <c r="ORX275" s="4"/>
      <c r="ORY275" s="4"/>
      <c r="ORZ275" s="4"/>
      <c r="OSA275" s="4"/>
      <c r="OSB275" s="4"/>
      <c r="OSC275" s="4"/>
      <c r="OSD275" s="4"/>
      <c r="OSE275" s="4"/>
      <c r="OSF275" s="4"/>
      <c r="OSG275" s="4"/>
      <c r="OSH275" s="4"/>
      <c r="OSI275" s="4"/>
      <c r="OSJ275" s="4"/>
      <c r="OSK275" s="4"/>
      <c r="OSL275" s="4"/>
      <c r="OSM275" s="4"/>
      <c r="OSN275" s="4"/>
      <c r="OSO275" s="4"/>
      <c r="OSP275" s="4"/>
      <c r="OSQ275" s="4"/>
      <c r="OSR275" s="4"/>
      <c r="OSS275" s="4"/>
      <c r="OST275" s="4"/>
      <c r="OSU275" s="4"/>
      <c r="OSV275" s="4"/>
      <c r="OSW275" s="4"/>
      <c r="OSX275" s="4"/>
      <c r="OSY275" s="4"/>
      <c r="OSZ275" s="4"/>
      <c r="OTA275" s="4"/>
      <c r="OTB275" s="4"/>
      <c r="OTC275" s="4"/>
      <c r="OTD275" s="4"/>
      <c r="OTE275" s="4"/>
      <c r="OTF275" s="4"/>
      <c r="OTG275" s="4"/>
      <c r="OTH275" s="4"/>
      <c r="OTI275" s="4"/>
      <c r="OTJ275" s="4"/>
      <c r="OTK275" s="4"/>
      <c r="OTL275" s="4"/>
      <c r="OTM275" s="4"/>
      <c r="OTN275" s="4"/>
      <c r="OTO275" s="4"/>
      <c r="OTP275" s="4"/>
      <c r="OTQ275" s="4"/>
      <c r="OTR275" s="4"/>
      <c r="OTS275" s="4"/>
      <c r="OTT275" s="4"/>
      <c r="OTU275" s="4"/>
      <c r="OTV275" s="4"/>
      <c r="OTW275" s="4"/>
      <c r="OTX275" s="4"/>
      <c r="OTY275" s="4"/>
      <c r="OTZ275" s="4"/>
      <c r="OUA275" s="4"/>
      <c r="OUB275" s="4"/>
      <c r="OUC275" s="4"/>
      <c r="OUD275" s="4"/>
      <c r="OUE275" s="4"/>
      <c r="OUF275" s="4"/>
      <c r="OUG275" s="4"/>
      <c r="OUH275" s="4"/>
      <c r="OUI275" s="4"/>
      <c r="OUJ275" s="4"/>
      <c r="OUK275" s="4"/>
      <c r="OUL275" s="4"/>
      <c r="OUM275" s="4"/>
      <c r="OUN275" s="4"/>
      <c r="OUO275" s="4"/>
      <c r="OUP275" s="4"/>
      <c r="OUQ275" s="4"/>
      <c r="OUR275" s="4"/>
      <c r="OUS275" s="4"/>
      <c r="OUT275" s="4"/>
      <c r="OUU275" s="4"/>
      <c r="OUV275" s="4"/>
      <c r="OUW275" s="4"/>
      <c r="OUX275" s="4"/>
      <c r="OUY275" s="4"/>
      <c r="OUZ275" s="4"/>
      <c r="OVA275" s="4"/>
      <c r="OVB275" s="4"/>
      <c r="OVC275" s="4"/>
      <c r="OVD275" s="4"/>
      <c r="OVE275" s="4"/>
      <c r="OVF275" s="4"/>
      <c r="OVG275" s="4"/>
      <c r="OVH275" s="4"/>
      <c r="OVI275" s="4"/>
      <c r="OVJ275" s="4"/>
      <c r="OVK275" s="4"/>
      <c r="OVL275" s="4"/>
      <c r="OVM275" s="4"/>
      <c r="OVN275" s="4"/>
      <c r="OVO275" s="4"/>
      <c r="OVP275" s="4"/>
      <c r="OVQ275" s="4"/>
      <c r="OVR275" s="4"/>
      <c r="OVS275" s="4"/>
      <c r="OVT275" s="4"/>
      <c r="OVU275" s="4"/>
      <c r="OVV275" s="4"/>
      <c r="OVW275" s="4"/>
      <c r="OVX275" s="4"/>
      <c r="OVY275" s="4"/>
      <c r="OVZ275" s="4"/>
      <c r="OWA275" s="4"/>
      <c r="OWB275" s="4"/>
      <c r="OWC275" s="4"/>
      <c r="OWD275" s="4"/>
      <c r="OWE275" s="4"/>
      <c r="OWF275" s="4"/>
      <c r="OWG275" s="4"/>
      <c r="OWH275" s="4"/>
      <c r="OWI275" s="4"/>
      <c r="OWJ275" s="4"/>
      <c r="OWK275" s="4"/>
      <c r="OWL275" s="4"/>
      <c r="OWM275" s="4"/>
      <c r="OWN275" s="4"/>
      <c r="OWO275" s="4"/>
      <c r="OWP275" s="4"/>
      <c r="OWQ275" s="4"/>
      <c r="OWR275" s="4"/>
      <c r="OWS275" s="4"/>
      <c r="OWT275" s="4"/>
      <c r="OWU275" s="4"/>
      <c r="OWV275" s="4"/>
      <c r="OWW275" s="4"/>
      <c r="OWX275" s="4"/>
      <c r="OWY275" s="4"/>
      <c r="OWZ275" s="4"/>
      <c r="OXA275" s="4"/>
      <c r="OXB275" s="4"/>
      <c r="OXC275" s="4"/>
      <c r="OXD275" s="4"/>
      <c r="OXE275" s="4"/>
      <c r="OXF275" s="4"/>
      <c r="OXG275" s="4"/>
      <c r="OXH275" s="4"/>
      <c r="OXI275" s="4"/>
      <c r="OXJ275" s="4"/>
      <c r="OXK275" s="4"/>
      <c r="OXL275" s="4"/>
      <c r="OXM275" s="4"/>
      <c r="OXN275" s="4"/>
      <c r="OXO275" s="4"/>
      <c r="OXP275" s="4"/>
      <c r="OXQ275" s="4"/>
      <c r="OXR275" s="4"/>
      <c r="OXS275" s="4"/>
      <c r="OXT275" s="4"/>
      <c r="OXU275" s="4"/>
      <c r="OXV275" s="4"/>
      <c r="OXW275" s="4"/>
      <c r="OXX275" s="4"/>
      <c r="OXY275" s="4"/>
      <c r="OXZ275" s="4"/>
      <c r="OYA275" s="4"/>
      <c r="OYB275" s="4"/>
      <c r="OYC275" s="4"/>
      <c r="OYD275" s="4"/>
      <c r="OYE275" s="4"/>
      <c r="OYF275" s="4"/>
      <c r="OYG275" s="4"/>
      <c r="OYH275" s="4"/>
      <c r="OYI275" s="4"/>
      <c r="OYJ275" s="4"/>
      <c r="OYK275" s="4"/>
      <c r="OYL275" s="4"/>
      <c r="OYM275" s="4"/>
      <c r="OYN275" s="4"/>
      <c r="OYO275" s="4"/>
      <c r="OYP275" s="4"/>
      <c r="OYQ275" s="4"/>
      <c r="OYR275" s="4"/>
      <c r="OYS275" s="4"/>
      <c r="OYT275" s="4"/>
      <c r="OYU275" s="4"/>
      <c r="OYV275" s="4"/>
      <c r="OYW275" s="4"/>
      <c r="OYX275" s="4"/>
      <c r="OYY275" s="4"/>
      <c r="OYZ275" s="4"/>
      <c r="OZA275" s="4"/>
      <c r="OZB275" s="4"/>
      <c r="OZC275" s="4"/>
      <c r="OZD275" s="4"/>
      <c r="OZE275" s="4"/>
      <c r="OZF275" s="4"/>
      <c r="OZG275" s="4"/>
      <c r="OZH275" s="4"/>
      <c r="OZI275" s="4"/>
      <c r="OZJ275" s="4"/>
      <c r="OZK275" s="4"/>
      <c r="OZL275" s="4"/>
      <c r="OZM275" s="4"/>
      <c r="OZN275" s="4"/>
      <c r="OZO275" s="4"/>
      <c r="OZP275" s="4"/>
      <c r="OZQ275" s="4"/>
      <c r="OZR275" s="4"/>
      <c r="OZS275" s="4"/>
      <c r="OZT275" s="4"/>
      <c r="OZU275" s="4"/>
      <c r="OZV275" s="4"/>
      <c r="OZW275" s="4"/>
      <c r="OZX275" s="4"/>
      <c r="OZY275" s="4"/>
      <c r="OZZ275" s="4"/>
      <c r="PAA275" s="4"/>
      <c r="PAB275" s="4"/>
      <c r="PAC275" s="4"/>
      <c r="PAD275" s="4"/>
      <c r="PAE275" s="4"/>
      <c r="PAF275" s="4"/>
      <c r="PAG275" s="4"/>
      <c r="PAH275" s="4"/>
      <c r="PAI275" s="4"/>
      <c r="PAJ275" s="4"/>
      <c r="PAK275" s="4"/>
      <c r="PAL275" s="4"/>
      <c r="PAM275" s="4"/>
      <c r="PAN275" s="4"/>
      <c r="PAO275" s="4"/>
      <c r="PAP275" s="4"/>
      <c r="PAQ275" s="4"/>
      <c r="PAR275" s="4"/>
      <c r="PAS275" s="4"/>
      <c r="PAT275" s="4"/>
      <c r="PAU275" s="4"/>
      <c r="PAV275" s="4"/>
      <c r="PAW275" s="4"/>
      <c r="PAX275" s="4"/>
      <c r="PAY275" s="4"/>
      <c r="PAZ275" s="4"/>
      <c r="PBA275" s="4"/>
      <c r="PBB275" s="4"/>
      <c r="PBC275" s="4"/>
      <c r="PBD275" s="4"/>
      <c r="PBE275" s="4"/>
      <c r="PBF275" s="4"/>
      <c r="PBG275" s="4"/>
      <c r="PBH275" s="4"/>
      <c r="PBI275" s="4"/>
      <c r="PBJ275" s="4"/>
      <c r="PBK275" s="4"/>
      <c r="PBL275" s="4"/>
      <c r="PBM275" s="4"/>
      <c r="PBN275" s="4"/>
      <c r="PBO275" s="4"/>
      <c r="PBP275" s="4"/>
      <c r="PBQ275" s="4"/>
      <c r="PBR275" s="4"/>
      <c r="PBS275" s="4"/>
      <c r="PBT275" s="4"/>
      <c r="PBU275" s="4"/>
      <c r="PBV275" s="4"/>
      <c r="PBW275" s="4"/>
      <c r="PBX275" s="4"/>
      <c r="PBY275" s="4"/>
      <c r="PBZ275" s="4"/>
      <c r="PCA275" s="4"/>
      <c r="PCB275" s="4"/>
      <c r="PCC275" s="4"/>
      <c r="PCD275" s="4"/>
      <c r="PCE275" s="4"/>
      <c r="PCF275" s="4"/>
      <c r="PCG275" s="4"/>
      <c r="PCH275" s="4"/>
      <c r="PCI275" s="4"/>
      <c r="PCJ275" s="4"/>
      <c r="PCK275" s="4"/>
      <c r="PCL275" s="4"/>
      <c r="PCM275" s="4"/>
      <c r="PCN275" s="4"/>
      <c r="PCO275" s="4"/>
      <c r="PCP275" s="4"/>
      <c r="PCQ275" s="4"/>
      <c r="PCR275" s="4"/>
      <c r="PCS275" s="4"/>
      <c r="PCT275" s="4"/>
      <c r="PCU275" s="4"/>
      <c r="PCV275" s="4"/>
      <c r="PCW275" s="4"/>
      <c r="PCX275" s="4"/>
      <c r="PCY275" s="4"/>
      <c r="PCZ275" s="4"/>
      <c r="PDA275" s="4"/>
      <c r="PDB275" s="4"/>
      <c r="PDC275" s="4"/>
      <c r="PDD275" s="4"/>
      <c r="PDE275" s="4"/>
      <c r="PDF275" s="4"/>
      <c r="PDG275" s="4"/>
      <c r="PDH275" s="4"/>
      <c r="PDI275" s="4"/>
      <c r="PDJ275" s="4"/>
      <c r="PDK275" s="4"/>
      <c r="PDL275" s="4"/>
      <c r="PDM275" s="4"/>
      <c r="PDN275" s="4"/>
      <c r="PDO275" s="4"/>
      <c r="PDP275" s="4"/>
      <c r="PDQ275" s="4"/>
      <c r="PDR275" s="4"/>
      <c r="PDS275" s="4"/>
      <c r="PDT275" s="4"/>
      <c r="PDU275" s="4"/>
      <c r="PDV275" s="4"/>
      <c r="PDW275" s="4"/>
      <c r="PDX275" s="4"/>
      <c r="PDY275" s="4"/>
      <c r="PDZ275" s="4"/>
      <c r="PEA275" s="4"/>
      <c r="PEB275" s="4"/>
      <c r="PEC275" s="4"/>
      <c r="PED275" s="4"/>
      <c r="PEE275" s="4"/>
      <c r="PEF275" s="4"/>
      <c r="PEG275" s="4"/>
      <c r="PEH275" s="4"/>
      <c r="PEI275" s="4"/>
      <c r="PEJ275" s="4"/>
      <c r="PEK275" s="4"/>
      <c r="PEL275" s="4"/>
      <c r="PEM275" s="4"/>
      <c r="PEN275" s="4"/>
      <c r="PEO275" s="4"/>
      <c r="PEP275" s="4"/>
      <c r="PEQ275" s="4"/>
      <c r="PER275" s="4"/>
      <c r="PES275" s="4"/>
      <c r="PET275" s="4"/>
      <c r="PEU275" s="4"/>
      <c r="PEV275" s="4"/>
      <c r="PEW275" s="4"/>
      <c r="PEX275" s="4"/>
      <c r="PEY275" s="4"/>
      <c r="PEZ275" s="4"/>
      <c r="PFA275" s="4"/>
      <c r="PFB275" s="4"/>
      <c r="PFC275" s="4"/>
      <c r="PFD275" s="4"/>
      <c r="PFE275" s="4"/>
      <c r="PFF275" s="4"/>
      <c r="PFG275" s="4"/>
      <c r="PFH275" s="4"/>
      <c r="PFI275" s="4"/>
      <c r="PFJ275" s="4"/>
      <c r="PFK275" s="4"/>
      <c r="PFL275" s="4"/>
      <c r="PFM275" s="4"/>
      <c r="PFN275" s="4"/>
      <c r="PFO275" s="4"/>
      <c r="PFP275" s="4"/>
      <c r="PFQ275" s="4"/>
      <c r="PFR275" s="4"/>
      <c r="PFS275" s="4"/>
      <c r="PFT275" s="4"/>
      <c r="PFU275" s="4"/>
      <c r="PFV275" s="4"/>
      <c r="PFW275" s="4"/>
      <c r="PFX275" s="4"/>
      <c r="PFY275" s="4"/>
      <c r="PFZ275" s="4"/>
      <c r="PGA275" s="4"/>
      <c r="PGB275" s="4"/>
      <c r="PGC275" s="4"/>
      <c r="PGD275" s="4"/>
      <c r="PGE275" s="4"/>
      <c r="PGF275" s="4"/>
      <c r="PGG275" s="4"/>
      <c r="PGH275" s="4"/>
      <c r="PGI275" s="4"/>
      <c r="PGJ275" s="4"/>
      <c r="PGK275" s="4"/>
      <c r="PGL275" s="4"/>
      <c r="PGM275" s="4"/>
      <c r="PGN275" s="4"/>
      <c r="PGO275" s="4"/>
      <c r="PGP275" s="4"/>
      <c r="PGQ275" s="4"/>
      <c r="PGR275" s="4"/>
      <c r="PGS275" s="4"/>
      <c r="PGT275" s="4"/>
      <c r="PGU275" s="4"/>
      <c r="PGV275" s="4"/>
      <c r="PGW275" s="4"/>
      <c r="PGX275" s="4"/>
      <c r="PGY275" s="4"/>
      <c r="PGZ275" s="4"/>
      <c r="PHA275" s="4"/>
      <c r="PHB275" s="4"/>
      <c r="PHC275" s="4"/>
      <c r="PHD275" s="4"/>
      <c r="PHE275" s="4"/>
      <c r="PHF275" s="4"/>
      <c r="PHG275" s="4"/>
      <c r="PHH275" s="4"/>
      <c r="PHI275" s="4"/>
      <c r="PHJ275" s="4"/>
      <c r="PHK275" s="4"/>
      <c r="PHL275" s="4"/>
      <c r="PHM275" s="4"/>
      <c r="PHN275" s="4"/>
      <c r="PHO275" s="4"/>
      <c r="PHP275" s="4"/>
      <c r="PHQ275" s="4"/>
      <c r="PHR275" s="4"/>
      <c r="PHS275" s="4"/>
      <c r="PHT275" s="4"/>
      <c r="PHU275" s="4"/>
      <c r="PHV275" s="4"/>
      <c r="PHW275" s="4"/>
      <c r="PHX275" s="4"/>
      <c r="PHY275" s="4"/>
      <c r="PHZ275" s="4"/>
      <c r="PIA275" s="4"/>
      <c r="PIB275" s="4"/>
      <c r="PIC275" s="4"/>
      <c r="PID275" s="4"/>
      <c r="PIE275" s="4"/>
      <c r="PIF275" s="4"/>
      <c r="PIG275" s="4"/>
      <c r="PIH275" s="4"/>
      <c r="PII275" s="4"/>
      <c r="PIJ275" s="4"/>
      <c r="PIK275" s="4"/>
      <c r="PIL275" s="4"/>
      <c r="PIM275" s="4"/>
      <c r="PIN275" s="4"/>
      <c r="PIO275" s="4"/>
      <c r="PIP275" s="4"/>
      <c r="PIQ275" s="4"/>
      <c r="PIR275" s="4"/>
      <c r="PIS275" s="4"/>
      <c r="PIT275" s="4"/>
      <c r="PIU275" s="4"/>
      <c r="PIV275" s="4"/>
      <c r="PIW275" s="4"/>
      <c r="PIX275" s="4"/>
      <c r="PIY275" s="4"/>
      <c r="PIZ275" s="4"/>
      <c r="PJA275" s="4"/>
      <c r="PJB275" s="4"/>
      <c r="PJC275" s="4"/>
      <c r="PJD275" s="4"/>
      <c r="PJE275" s="4"/>
      <c r="PJF275" s="4"/>
      <c r="PJG275" s="4"/>
      <c r="PJH275" s="4"/>
      <c r="PJI275" s="4"/>
      <c r="PJJ275" s="4"/>
      <c r="PJK275" s="4"/>
      <c r="PJL275" s="4"/>
      <c r="PJM275" s="4"/>
      <c r="PJN275" s="4"/>
      <c r="PJO275" s="4"/>
      <c r="PJP275" s="4"/>
      <c r="PJQ275" s="4"/>
      <c r="PJR275" s="4"/>
      <c r="PJS275" s="4"/>
      <c r="PJT275" s="4"/>
      <c r="PJU275" s="4"/>
      <c r="PJV275" s="4"/>
      <c r="PJW275" s="4"/>
      <c r="PJX275" s="4"/>
      <c r="PJY275" s="4"/>
      <c r="PJZ275" s="4"/>
      <c r="PKA275" s="4"/>
      <c r="PKB275" s="4"/>
      <c r="PKC275" s="4"/>
      <c r="PKD275" s="4"/>
      <c r="PKE275" s="4"/>
      <c r="PKF275" s="4"/>
      <c r="PKG275" s="4"/>
      <c r="PKH275" s="4"/>
      <c r="PKI275" s="4"/>
      <c r="PKJ275" s="4"/>
      <c r="PKK275" s="4"/>
      <c r="PKL275" s="4"/>
      <c r="PKM275" s="4"/>
      <c r="PKN275" s="4"/>
      <c r="PKO275" s="4"/>
      <c r="PKP275" s="4"/>
      <c r="PKQ275" s="4"/>
      <c r="PKR275" s="4"/>
      <c r="PKS275" s="4"/>
      <c r="PKT275" s="4"/>
      <c r="PKU275" s="4"/>
      <c r="PKV275" s="4"/>
      <c r="PKW275" s="4"/>
      <c r="PKX275" s="4"/>
      <c r="PKY275" s="4"/>
      <c r="PKZ275" s="4"/>
      <c r="PLA275" s="4"/>
      <c r="PLB275" s="4"/>
      <c r="PLC275" s="4"/>
      <c r="PLD275" s="4"/>
      <c r="PLE275" s="4"/>
      <c r="PLF275" s="4"/>
      <c r="PLG275" s="4"/>
      <c r="PLH275" s="4"/>
      <c r="PLI275" s="4"/>
      <c r="PLJ275" s="4"/>
      <c r="PLK275" s="4"/>
      <c r="PLL275" s="4"/>
      <c r="PLM275" s="4"/>
      <c r="PLN275" s="4"/>
      <c r="PLO275" s="4"/>
      <c r="PLP275" s="4"/>
      <c r="PLQ275" s="4"/>
      <c r="PLR275" s="4"/>
      <c r="PLS275" s="4"/>
      <c r="PLT275" s="4"/>
      <c r="PLU275" s="4"/>
      <c r="PLV275" s="4"/>
      <c r="PLW275" s="4"/>
      <c r="PLX275" s="4"/>
      <c r="PLY275" s="4"/>
      <c r="PLZ275" s="4"/>
      <c r="PMA275" s="4"/>
      <c r="PMB275" s="4"/>
      <c r="PMC275" s="4"/>
      <c r="PMD275" s="4"/>
      <c r="PME275" s="4"/>
      <c r="PMF275" s="4"/>
      <c r="PMG275" s="4"/>
      <c r="PMH275" s="4"/>
      <c r="PMI275" s="4"/>
      <c r="PMJ275" s="4"/>
      <c r="PMK275" s="4"/>
      <c r="PML275" s="4"/>
      <c r="PMM275" s="4"/>
      <c r="PMN275" s="4"/>
      <c r="PMO275" s="4"/>
      <c r="PMP275" s="4"/>
      <c r="PMQ275" s="4"/>
      <c r="PMR275" s="4"/>
      <c r="PMS275" s="4"/>
      <c r="PMT275" s="4"/>
      <c r="PMU275" s="4"/>
      <c r="PMV275" s="4"/>
      <c r="PMW275" s="4"/>
      <c r="PMX275" s="4"/>
      <c r="PMY275" s="4"/>
      <c r="PMZ275" s="4"/>
      <c r="PNA275" s="4"/>
      <c r="PNB275" s="4"/>
      <c r="PNC275" s="4"/>
      <c r="PND275" s="4"/>
      <c r="PNE275" s="4"/>
      <c r="PNF275" s="4"/>
      <c r="PNG275" s="4"/>
      <c r="PNH275" s="4"/>
      <c r="PNI275" s="4"/>
      <c r="PNJ275" s="4"/>
      <c r="PNK275" s="4"/>
      <c r="PNL275" s="4"/>
      <c r="PNM275" s="4"/>
      <c r="PNN275" s="4"/>
      <c r="PNO275" s="4"/>
      <c r="PNP275" s="4"/>
      <c r="PNQ275" s="4"/>
      <c r="PNR275" s="4"/>
      <c r="PNS275" s="4"/>
      <c r="PNT275" s="4"/>
      <c r="PNU275" s="4"/>
      <c r="PNV275" s="4"/>
      <c r="PNW275" s="4"/>
      <c r="PNX275" s="4"/>
      <c r="PNY275" s="4"/>
      <c r="PNZ275" s="4"/>
      <c r="POA275" s="4"/>
      <c r="POB275" s="4"/>
      <c r="POC275" s="4"/>
      <c r="POD275" s="4"/>
      <c r="POE275" s="4"/>
      <c r="POF275" s="4"/>
      <c r="POG275" s="4"/>
      <c r="POH275" s="4"/>
      <c r="POI275" s="4"/>
      <c r="POJ275" s="4"/>
      <c r="POK275" s="4"/>
      <c r="POL275" s="4"/>
      <c r="POM275" s="4"/>
      <c r="PON275" s="4"/>
      <c r="POO275" s="4"/>
      <c r="POP275" s="4"/>
      <c r="POQ275" s="4"/>
      <c r="POR275" s="4"/>
      <c r="POS275" s="4"/>
      <c r="POT275" s="4"/>
      <c r="POU275" s="4"/>
      <c r="POV275" s="4"/>
      <c r="POW275" s="4"/>
      <c r="POX275" s="4"/>
      <c r="POY275" s="4"/>
      <c r="POZ275" s="4"/>
      <c r="PPA275" s="4"/>
      <c r="PPB275" s="4"/>
      <c r="PPC275" s="4"/>
      <c r="PPD275" s="4"/>
      <c r="PPE275" s="4"/>
      <c r="PPF275" s="4"/>
      <c r="PPG275" s="4"/>
      <c r="PPH275" s="4"/>
      <c r="PPI275" s="4"/>
      <c r="PPJ275" s="4"/>
      <c r="PPK275" s="4"/>
      <c r="PPL275" s="4"/>
      <c r="PPM275" s="4"/>
      <c r="PPN275" s="4"/>
      <c r="PPO275" s="4"/>
      <c r="PPP275" s="4"/>
      <c r="PPQ275" s="4"/>
      <c r="PPR275" s="4"/>
      <c r="PPS275" s="4"/>
      <c r="PPT275" s="4"/>
      <c r="PPU275" s="4"/>
      <c r="PPV275" s="4"/>
      <c r="PPW275" s="4"/>
      <c r="PPX275" s="4"/>
      <c r="PPY275" s="4"/>
      <c r="PPZ275" s="4"/>
      <c r="PQA275" s="4"/>
      <c r="PQB275" s="4"/>
      <c r="PQC275" s="4"/>
      <c r="PQD275" s="4"/>
      <c r="PQE275" s="4"/>
      <c r="PQF275" s="4"/>
      <c r="PQG275" s="4"/>
      <c r="PQH275" s="4"/>
      <c r="PQI275" s="4"/>
      <c r="PQJ275" s="4"/>
      <c r="PQK275" s="4"/>
      <c r="PQL275" s="4"/>
      <c r="PQM275" s="4"/>
      <c r="PQN275" s="4"/>
      <c r="PQO275" s="4"/>
      <c r="PQP275" s="4"/>
      <c r="PQQ275" s="4"/>
      <c r="PQR275" s="4"/>
      <c r="PQS275" s="4"/>
      <c r="PQT275" s="4"/>
      <c r="PQU275" s="4"/>
      <c r="PQV275" s="4"/>
      <c r="PQW275" s="4"/>
      <c r="PQX275" s="4"/>
      <c r="PQY275" s="4"/>
      <c r="PQZ275" s="4"/>
      <c r="PRA275" s="4"/>
      <c r="PRB275" s="4"/>
      <c r="PRC275" s="4"/>
      <c r="PRD275" s="4"/>
      <c r="PRE275" s="4"/>
      <c r="PRF275" s="4"/>
      <c r="PRG275" s="4"/>
      <c r="PRH275" s="4"/>
      <c r="PRI275" s="4"/>
      <c r="PRJ275" s="4"/>
      <c r="PRK275" s="4"/>
      <c r="PRL275" s="4"/>
      <c r="PRM275" s="4"/>
      <c r="PRN275" s="4"/>
      <c r="PRO275" s="4"/>
      <c r="PRP275" s="4"/>
      <c r="PRQ275" s="4"/>
      <c r="PRR275" s="4"/>
      <c r="PRS275" s="4"/>
      <c r="PRT275" s="4"/>
      <c r="PRU275" s="4"/>
      <c r="PRV275" s="4"/>
      <c r="PRW275" s="4"/>
      <c r="PRX275" s="4"/>
      <c r="PRY275" s="4"/>
      <c r="PRZ275" s="4"/>
      <c r="PSA275" s="4"/>
      <c r="PSB275" s="4"/>
      <c r="PSC275" s="4"/>
      <c r="PSD275" s="4"/>
      <c r="PSE275" s="4"/>
      <c r="PSF275" s="4"/>
      <c r="PSG275" s="4"/>
      <c r="PSH275" s="4"/>
      <c r="PSI275" s="4"/>
      <c r="PSJ275" s="4"/>
      <c r="PSK275" s="4"/>
      <c r="PSL275" s="4"/>
      <c r="PSM275" s="4"/>
      <c r="PSN275" s="4"/>
      <c r="PSO275" s="4"/>
      <c r="PSP275" s="4"/>
      <c r="PSQ275" s="4"/>
      <c r="PSR275" s="4"/>
      <c r="PSS275" s="4"/>
      <c r="PST275" s="4"/>
      <c r="PSU275" s="4"/>
      <c r="PSV275" s="4"/>
      <c r="PSW275" s="4"/>
      <c r="PSX275" s="4"/>
      <c r="PSY275" s="4"/>
      <c r="PSZ275" s="4"/>
      <c r="PTA275" s="4"/>
      <c r="PTB275" s="4"/>
      <c r="PTC275" s="4"/>
      <c r="PTD275" s="4"/>
      <c r="PTE275" s="4"/>
      <c r="PTF275" s="4"/>
      <c r="PTG275" s="4"/>
      <c r="PTH275" s="4"/>
      <c r="PTI275" s="4"/>
      <c r="PTJ275" s="4"/>
      <c r="PTK275" s="4"/>
      <c r="PTL275" s="4"/>
      <c r="PTM275" s="4"/>
      <c r="PTN275" s="4"/>
      <c r="PTO275" s="4"/>
      <c r="PTP275" s="4"/>
      <c r="PTQ275" s="4"/>
      <c r="PTR275" s="4"/>
      <c r="PTS275" s="4"/>
      <c r="PTT275" s="4"/>
      <c r="PTU275" s="4"/>
      <c r="PTV275" s="4"/>
      <c r="PTW275" s="4"/>
      <c r="PTX275" s="4"/>
      <c r="PTY275" s="4"/>
      <c r="PTZ275" s="4"/>
      <c r="PUA275" s="4"/>
      <c r="PUB275" s="4"/>
      <c r="PUC275" s="4"/>
      <c r="PUD275" s="4"/>
      <c r="PUE275" s="4"/>
      <c r="PUF275" s="4"/>
      <c r="PUG275" s="4"/>
      <c r="PUH275" s="4"/>
      <c r="PUI275" s="4"/>
      <c r="PUJ275" s="4"/>
      <c r="PUK275" s="4"/>
      <c r="PUL275" s="4"/>
      <c r="PUM275" s="4"/>
      <c r="PUN275" s="4"/>
      <c r="PUO275" s="4"/>
      <c r="PUP275" s="4"/>
      <c r="PUQ275" s="4"/>
      <c r="PUR275" s="4"/>
      <c r="PUS275" s="4"/>
      <c r="PUT275" s="4"/>
      <c r="PUU275" s="4"/>
      <c r="PUV275" s="4"/>
      <c r="PUW275" s="4"/>
      <c r="PUX275" s="4"/>
      <c r="PUY275" s="4"/>
      <c r="PUZ275" s="4"/>
      <c r="PVA275" s="4"/>
      <c r="PVB275" s="4"/>
      <c r="PVC275" s="4"/>
      <c r="PVD275" s="4"/>
      <c r="PVE275" s="4"/>
      <c r="PVF275" s="4"/>
      <c r="PVG275" s="4"/>
      <c r="PVH275" s="4"/>
      <c r="PVI275" s="4"/>
      <c r="PVJ275" s="4"/>
      <c r="PVK275" s="4"/>
      <c r="PVL275" s="4"/>
      <c r="PVM275" s="4"/>
      <c r="PVN275" s="4"/>
      <c r="PVO275" s="4"/>
      <c r="PVP275" s="4"/>
      <c r="PVQ275" s="4"/>
      <c r="PVR275" s="4"/>
      <c r="PVS275" s="4"/>
      <c r="PVT275" s="4"/>
      <c r="PVU275" s="4"/>
      <c r="PVV275" s="4"/>
      <c r="PVW275" s="4"/>
      <c r="PVX275" s="4"/>
      <c r="PVY275" s="4"/>
      <c r="PVZ275" s="4"/>
      <c r="PWA275" s="4"/>
      <c r="PWB275" s="4"/>
      <c r="PWC275" s="4"/>
      <c r="PWD275" s="4"/>
      <c r="PWE275" s="4"/>
      <c r="PWF275" s="4"/>
      <c r="PWG275" s="4"/>
      <c r="PWH275" s="4"/>
      <c r="PWI275" s="4"/>
      <c r="PWJ275" s="4"/>
      <c r="PWK275" s="4"/>
      <c r="PWL275" s="4"/>
      <c r="PWM275" s="4"/>
      <c r="PWN275" s="4"/>
      <c r="PWO275" s="4"/>
      <c r="PWP275" s="4"/>
      <c r="PWQ275" s="4"/>
      <c r="PWR275" s="4"/>
      <c r="PWS275" s="4"/>
      <c r="PWT275" s="4"/>
      <c r="PWU275" s="4"/>
      <c r="PWV275" s="4"/>
      <c r="PWW275" s="4"/>
      <c r="PWX275" s="4"/>
      <c r="PWY275" s="4"/>
      <c r="PWZ275" s="4"/>
      <c r="PXA275" s="4"/>
      <c r="PXB275" s="4"/>
      <c r="PXC275" s="4"/>
      <c r="PXD275" s="4"/>
      <c r="PXE275" s="4"/>
      <c r="PXF275" s="4"/>
      <c r="PXG275" s="4"/>
      <c r="PXH275" s="4"/>
      <c r="PXI275" s="4"/>
      <c r="PXJ275" s="4"/>
      <c r="PXK275" s="4"/>
      <c r="PXL275" s="4"/>
      <c r="PXM275" s="4"/>
      <c r="PXN275" s="4"/>
      <c r="PXO275" s="4"/>
      <c r="PXP275" s="4"/>
      <c r="PXQ275" s="4"/>
      <c r="PXR275" s="4"/>
      <c r="PXS275" s="4"/>
      <c r="PXT275" s="4"/>
      <c r="PXU275" s="4"/>
      <c r="PXV275" s="4"/>
      <c r="PXW275" s="4"/>
      <c r="PXX275" s="4"/>
      <c r="PXY275" s="4"/>
      <c r="PXZ275" s="4"/>
      <c r="PYA275" s="4"/>
      <c r="PYB275" s="4"/>
      <c r="PYC275" s="4"/>
      <c r="PYD275" s="4"/>
      <c r="PYE275" s="4"/>
      <c r="PYF275" s="4"/>
      <c r="PYG275" s="4"/>
      <c r="PYH275" s="4"/>
      <c r="PYI275" s="4"/>
      <c r="PYJ275" s="4"/>
      <c r="PYK275" s="4"/>
      <c r="PYL275" s="4"/>
      <c r="PYM275" s="4"/>
      <c r="PYN275" s="4"/>
      <c r="PYO275" s="4"/>
      <c r="PYP275" s="4"/>
      <c r="PYQ275" s="4"/>
      <c r="PYR275" s="4"/>
      <c r="PYS275" s="4"/>
      <c r="PYT275" s="4"/>
      <c r="PYU275" s="4"/>
      <c r="PYV275" s="4"/>
      <c r="PYW275" s="4"/>
      <c r="PYX275" s="4"/>
      <c r="PYY275" s="4"/>
      <c r="PYZ275" s="4"/>
      <c r="PZA275" s="4"/>
      <c r="PZB275" s="4"/>
      <c r="PZC275" s="4"/>
      <c r="PZD275" s="4"/>
      <c r="PZE275" s="4"/>
      <c r="PZF275" s="4"/>
      <c r="PZG275" s="4"/>
      <c r="PZH275" s="4"/>
      <c r="PZI275" s="4"/>
      <c r="PZJ275" s="4"/>
      <c r="PZK275" s="4"/>
      <c r="PZL275" s="4"/>
      <c r="PZM275" s="4"/>
      <c r="PZN275" s="4"/>
      <c r="PZO275" s="4"/>
      <c r="PZP275" s="4"/>
      <c r="PZQ275" s="4"/>
      <c r="PZR275" s="4"/>
      <c r="PZS275" s="4"/>
      <c r="PZT275" s="4"/>
      <c r="PZU275" s="4"/>
      <c r="PZV275" s="4"/>
      <c r="PZW275" s="4"/>
      <c r="PZX275" s="4"/>
      <c r="PZY275" s="4"/>
      <c r="PZZ275" s="4"/>
      <c r="QAA275" s="4"/>
      <c r="QAB275" s="4"/>
      <c r="QAC275" s="4"/>
      <c r="QAD275" s="4"/>
      <c r="QAE275" s="4"/>
      <c r="QAF275" s="4"/>
      <c r="QAG275" s="4"/>
      <c r="QAH275" s="4"/>
      <c r="QAI275" s="4"/>
      <c r="QAJ275" s="4"/>
      <c r="QAK275" s="4"/>
      <c r="QAL275" s="4"/>
      <c r="QAM275" s="4"/>
      <c r="QAN275" s="4"/>
      <c r="QAO275" s="4"/>
      <c r="QAP275" s="4"/>
      <c r="QAQ275" s="4"/>
      <c r="QAR275" s="4"/>
      <c r="QAS275" s="4"/>
      <c r="QAT275" s="4"/>
      <c r="QAU275" s="4"/>
      <c r="QAV275" s="4"/>
      <c r="QAW275" s="4"/>
      <c r="QAX275" s="4"/>
      <c r="QAY275" s="4"/>
      <c r="QAZ275" s="4"/>
      <c r="QBA275" s="4"/>
      <c r="QBB275" s="4"/>
      <c r="QBC275" s="4"/>
      <c r="QBD275" s="4"/>
      <c r="QBE275" s="4"/>
      <c r="QBF275" s="4"/>
      <c r="QBG275" s="4"/>
      <c r="QBH275" s="4"/>
      <c r="QBI275" s="4"/>
      <c r="QBJ275" s="4"/>
      <c r="QBK275" s="4"/>
      <c r="QBL275" s="4"/>
      <c r="QBM275" s="4"/>
      <c r="QBN275" s="4"/>
      <c r="QBO275" s="4"/>
      <c r="QBP275" s="4"/>
      <c r="QBQ275" s="4"/>
      <c r="QBR275" s="4"/>
      <c r="QBS275" s="4"/>
      <c r="QBT275" s="4"/>
      <c r="QBU275" s="4"/>
      <c r="QBV275" s="4"/>
      <c r="QBW275" s="4"/>
      <c r="QBX275" s="4"/>
      <c r="QBY275" s="4"/>
      <c r="QBZ275" s="4"/>
      <c r="QCA275" s="4"/>
      <c r="QCB275" s="4"/>
      <c r="QCC275" s="4"/>
      <c r="QCD275" s="4"/>
      <c r="QCE275" s="4"/>
      <c r="QCF275" s="4"/>
      <c r="QCG275" s="4"/>
      <c r="QCH275" s="4"/>
      <c r="QCI275" s="4"/>
      <c r="QCJ275" s="4"/>
      <c r="QCK275" s="4"/>
      <c r="QCL275" s="4"/>
      <c r="QCM275" s="4"/>
      <c r="QCN275" s="4"/>
      <c r="QCO275" s="4"/>
      <c r="QCP275" s="4"/>
      <c r="QCQ275" s="4"/>
      <c r="QCR275" s="4"/>
      <c r="QCS275" s="4"/>
      <c r="QCT275" s="4"/>
      <c r="QCU275" s="4"/>
      <c r="QCV275" s="4"/>
      <c r="QCW275" s="4"/>
      <c r="QCX275" s="4"/>
      <c r="QCY275" s="4"/>
      <c r="QCZ275" s="4"/>
      <c r="QDA275" s="4"/>
      <c r="QDB275" s="4"/>
      <c r="QDC275" s="4"/>
      <c r="QDD275" s="4"/>
      <c r="QDE275" s="4"/>
      <c r="QDF275" s="4"/>
      <c r="QDG275" s="4"/>
      <c r="QDH275" s="4"/>
      <c r="QDI275" s="4"/>
      <c r="QDJ275" s="4"/>
      <c r="QDK275" s="4"/>
      <c r="QDL275" s="4"/>
      <c r="QDM275" s="4"/>
      <c r="QDN275" s="4"/>
      <c r="QDO275" s="4"/>
      <c r="QDP275" s="4"/>
      <c r="QDQ275" s="4"/>
      <c r="QDR275" s="4"/>
      <c r="QDS275" s="4"/>
      <c r="QDT275" s="4"/>
      <c r="QDU275" s="4"/>
      <c r="QDV275" s="4"/>
      <c r="QDW275" s="4"/>
      <c r="QDX275" s="4"/>
      <c r="QDY275" s="4"/>
      <c r="QDZ275" s="4"/>
      <c r="QEA275" s="4"/>
      <c r="QEB275" s="4"/>
      <c r="QEC275" s="4"/>
      <c r="QED275" s="4"/>
      <c r="QEE275" s="4"/>
      <c r="QEF275" s="4"/>
      <c r="QEG275" s="4"/>
      <c r="QEH275" s="4"/>
      <c r="QEI275" s="4"/>
      <c r="QEJ275" s="4"/>
      <c r="QEK275" s="4"/>
      <c r="QEL275" s="4"/>
      <c r="QEM275" s="4"/>
      <c r="QEN275" s="4"/>
      <c r="QEO275" s="4"/>
      <c r="QEP275" s="4"/>
      <c r="QEQ275" s="4"/>
      <c r="QER275" s="4"/>
      <c r="QES275" s="4"/>
      <c r="QET275" s="4"/>
      <c r="QEU275" s="4"/>
      <c r="QEV275" s="4"/>
      <c r="QEW275" s="4"/>
      <c r="QEX275" s="4"/>
      <c r="QEY275" s="4"/>
      <c r="QEZ275" s="4"/>
      <c r="QFA275" s="4"/>
      <c r="QFB275" s="4"/>
      <c r="QFC275" s="4"/>
      <c r="QFD275" s="4"/>
      <c r="QFE275" s="4"/>
      <c r="QFF275" s="4"/>
      <c r="QFG275" s="4"/>
      <c r="QFH275" s="4"/>
      <c r="QFI275" s="4"/>
      <c r="QFJ275" s="4"/>
      <c r="QFK275" s="4"/>
      <c r="QFL275" s="4"/>
      <c r="QFM275" s="4"/>
      <c r="QFN275" s="4"/>
      <c r="QFO275" s="4"/>
      <c r="QFP275" s="4"/>
      <c r="QFQ275" s="4"/>
      <c r="QFR275" s="4"/>
      <c r="QFS275" s="4"/>
      <c r="QFT275" s="4"/>
      <c r="QFU275" s="4"/>
      <c r="QFV275" s="4"/>
      <c r="QFW275" s="4"/>
      <c r="QFX275" s="4"/>
      <c r="QFY275" s="4"/>
      <c r="QFZ275" s="4"/>
      <c r="QGA275" s="4"/>
      <c r="QGB275" s="4"/>
      <c r="QGC275" s="4"/>
      <c r="QGD275" s="4"/>
      <c r="QGE275" s="4"/>
      <c r="QGF275" s="4"/>
      <c r="QGG275" s="4"/>
      <c r="QGH275" s="4"/>
      <c r="QGI275" s="4"/>
      <c r="QGJ275" s="4"/>
      <c r="QGK275" s="4"/>
      <c r="QGL275" s="4"/>
      <c r="QGM275" s="4"/>
      <c r="QGN275" s="4"/>
      <c r="QGO275" s="4"/>
      <c r="QGP275" s="4"/>
      <c r="QGQ275" s="4"/>
      <c r="QGR275" s="4"/>
      <c r="QGS275" s="4"/>
      <c r="QGT275" s="4"/>
      <c r="QGU275" s="4"/>
      <c r="QGV275" s="4"/>
      <c r="QGW275" s="4"/>
      <c r="QGX275" s="4"/>
      <c r="QGY275" s="4"/>
      <c r="QGZ275" s="4"/>
      <c r="QHA275" s="4"/>
      <c r="QHB275" s="4"/>
      <c r="QHC275" s="4"/>
      <c r="QHD275" s="4"/>
      <c r="QHE275" s="4"/>
      <c r="QHF275" s="4"/>
      <c r="QHG275" s="4"/>
      <c r="QHH275" s="4"/>
      <c r="QHI275" s="4"/>
      <c r="QHJ275" s="4"/>
      <c r="QHK275" s="4"/>
      <c r="QHL275" s="4"/>
      <c r="QHM275" s="4"/>
      <c r="QHN275" s="4"/>
      <c r="QHO275" s="4"/>
      <c r="QHP275" s="4"/>
      <c r="QHQ275" s="4"/>
      <c r="QHR275" s="4"/>
      <c r="QHS275" s="4"/>
      <c r="QHT275" s="4"/>
      <c r="QHU275" s="4"/>
      <c r="QHV275" s="4"/>
      <c r="QHW275" s="4"/>
      <c r="QHX275" s="4"/>
      <c r="QHY275" s="4"/>
      <c r="QHZ275" s="4"/>
      <c r="QIA275" s="4"/>
      <c r="QIB275" s="4"/>
      <c r="QIC275" s="4"/>
      <c r="QID275" s="4"/>
      <c r="QIE275" s="4"/>
      <c r="QIF275" s="4"/>
      <c r="QIG275" s="4"/>
      <c r="QIH275" s="4"/>
      <c r="QII275" s="4"/>
      <c r="QIJ275" s="4"/>
      <c r="QIK275" s="4"/>
      <c r="QIL275" s="4"/>
      <c r="QIM275" s="4"/>
      <c r="QIN275" s="4"/>
      <c r="QIO275" s="4"/>
      <c r="QIP275" s="4"/>
      <c r="QIQ275" s="4"/>
      <c r="QIR275" s="4"/>
      <c r="QIS275" s="4"/>
      <c r="QIT275" s="4"/>
      <c r="QIU275" s="4"/>
      <c r="QIV275" s="4"/>
      <c r="QIW275" s="4"/>
      <c r="QIX275" s="4"/>
      <c r="QIY275" s="4"/>
      <c r="QIZ275" s="4"/>
      <c r="QJA275" s="4"/>
      <c r="QJB275" s="4"/>
      <c r="QJC275" s="4"/>
      <c r="QJD275" s="4"/>
      <c r="QJE275" s="4"/>
      <c r="QJF275" s="4"/>
      <c r="QJG275" s="4"/>
      <c r="QJH275" s="4"/>
      <c r="QJI275" s="4"/>
      <c r="QJJ275" s="4"/>
      <c r="QJK275" s="4"/>
      <c r="QJL275" s="4"/>
      <c r="QJM275" s="4"/>
      <c r="QJN275" s="4"/>
      <c r="QJO275" s="4"/>
      <c r="QJP275" s="4"/>
      <c r="QJQ275" s="4"/>
      <c r="QJR275" s="4"/>
      <c r="QJS275" s="4"/>
      <c r="QJT275" s="4"/>
      <c r="QJU275" s="4"/>
      <c r="QJV275" s="4"/>
      <c r="QJW275" s="4"/>
      <c r="QJX275" s="4"/>
      <c r="QJY275" s="4"/>
      <c r="QJZ275" s="4"/>
      <c r="QKA275" s="4"/>
      <c r="QKB275" s="4"/>
      <c r="QKC275" s="4"/>
      <c r="QKD275" s="4"/>
      <c r="QKE275" s="4"/>
      <c r="QKF275" s="4"/>
      <c r="QKG275" s="4"/>
      <c r="QKH275" s="4"/>
      <c r="QKI275" s="4"/>
      <c r="QKJ275" s="4"/>
      <c r="QKK275" s="4"/>
      <c r="QKL275" s="4"/>
      <c r="QKM275" s="4"/>
      <c r="QKN275" s="4"/>
      <c r="QKO275" s="4"/>
      <c r="QKP275" s="4"/>
      <c r="QKQ275" s="4"/>
      <c r="QKR275" s="4"/>
      <c r="QKS275" s="4"/>
      <c r="QKT275" s="4"/>
      <c r="QKU275" s="4"/>
      <c r="QKV275" s="4"/>
      <c r="QKW275" s="4"/>
      <c r="QKX275" s="4"/>
      <c r="QKY275" s="4"/>
      <c r="QKZ275" s="4"/>
      <c r="QLA275" s="4"/>
      <c r="QLB275" s="4"/>
      <c r="QLC275" s="4"/>
      <c r="QLD275" s="4"/>
      <c r="QLE275" s="4"/>
      <c r="QLF275" s="4"/>
      <c r="QLG275" s="4"/>
      <c r="QLH275" s="4"/>
      <c r="QLI275" s="4"/>
      <c r="QLJ275" s="4"/>
      <c r="QLK275" s="4"/>
      <c r="QLL275" s="4"/>
      <c r="QLM275" s="4"/>
      <c r="QLN275" s="4"/>
      <c r="QLO275" s="4"/>
      <c r="QLP275" s="4"/>
      <c r="QLQ275" s="4"/>
      <c r="QLR275" s="4"/>
      <c r="QLS275" s="4"/>
      <c r="QLT275" s="4"/>
      <c r="QLU275" s="4"/>
      <c r="QLV275" s="4"/>
      <c r="QLW275" s="4"/>
      <c r="QLX275" s="4"/>
      <c r="QLY275" s="4"/>
      <c r="QLZ275" s="4"/>
      <c r="QMA275" s="4"/>
      <c r="QMB275" s="4"/>
      <c r="QMC275" s="4"/>
      <c r="QMD275" s="4"/>
      <c r="QME275" s="4"/>
      <c r="QMF275" s="4"/>
      <c r="QMG275" s="4"/>
      <c r="QMH275" s="4"/>
      <c r="QMI275" s="4"/>
      <c r="QMJ275" s="4"/>
      <c r="QMK275" s="4"/>
      <c r="QML275" s="4"/>
      <c r="QMM275" s="4"/>
      <c r="QMN275" s="4"/>
      <c r="QMO275" s="4"/>
      <c r="QMP275" s="4"/>
      <c r="QMQ275" s="4"/>
      <c r="QMR275" s="4"/>
      <c r="QMS275" s="4"/>
      <c r="QMT275" s="4"/>
      <c r="QMU275" s="4"/>
      <c r="QMV275" s="4"/>
      <c r="QMW275" s="4"/>
      <c r="QMX275" s="4"/>
      <c r="QMY275" s="4"/>
      <c r="QMZ275" s="4"/>
      <c r="QNA275" s="4"/>
      <c r="QNB275" s="4"/>
      <c r="QNC275" s="4"/>
      <c r="QND275" s="4"/>
      <c r="QNE275" s="4"/>
      <c r="QNF275" s="4"/>
      <c r="QNG275" s="4"/>
      <c r="QNH275" s="4"/>
      <c r="QNI275" s="4"/>
      <c r="QNJ275" s="4"/>
      <c r="QNK275" s="4"/>
      <c r="QNL275" s="4"/>
      <c r="QNM275" s="4"/>
      <c r="QNN275" s="4"/>
      <c r="QNO275" s="4"/>
      <c r="QNP275" s="4"/>
      <c r="QNQ275" s="4"/>
      <c r="QNR275" s="4"/>
      <c r="QNS275" s="4"/>
      <c r="QNT275" s="4"/>
      <c r="QNU275" s="4"/>
      <c r="QNV275" s="4"/>
      <c r="QNW275" s="4"/>
      <c r="QNX275" s="4"/>
      <c r="QNY275" s="4"/>
      <c r="QNZ275" s="4"/>
      <c r="QOA275" s="4"/>
      <c r="QOB275" s="4"/>
      <c r="QOC275" s="4"/>
      <c r="QOD275" s="4"/>
      <c r="QOE275" s="4"/>
      <c r="QOF275" s="4"/>
      <c r="QOG275" s="4"/>
      <c r="QOH275" s="4"/>
      <c r="QOI275" s="4"/>
      <c r="QOJ275" s="4"/>
      <c r="QOK275" s="4"/>
      <c r="QOL275" s="4"/>
      <c r="QOM275" s="4"/>
      <c r="QON275" s="4"/>
      <c r="QOO275" s="4"/>
      <c r="QOP275" s="4"/>
      <c r="QOQ275" s="4"/>
      <c r="QOR275" s="4"/>
      <c r="QOS275" s="4"/>
      <c r="QOT275" s="4"/>
      <c r="QOU275" s="4"/>
      <c r="QOV275" s="4"/>
      <c r="QOW275" s="4"/>
      <c r="QOX275" s="4"/>
      <c r="QOY275" s="4"/>
      <c r="QOZ275" s="4"/>
      <c r="QPA275" s="4"/>
      <c r="QPB275" s="4"/>
      <c r="QPC275" s="4"/>
      <c r="QPD275" s="4"/>
      <c r="QPE275" s="4"/>
      <c r="QPF275" s="4"/>
      <c r="QPG275" s="4"/>
      <c r="QPH275" s="4"/>
      <c r="QPI275" s="4"/>
      <c r="QPJ275" s="4"/>
      <c r="QPK275" s="4"/>
      <c r="QPL275" s="4"/>
      <c r="QPM275" s="4"/>
      <c r="QPN275" s="4"/>
      <c r="QPO275" s="4"/>
      <c r="QPP275" s="4"/>
      <c r="QPQ275" s="4"/>
      <c r="QPR275" s="4"/>
      <c r="QPS275" s="4"/>
      <c r="QPT275" s="4"/>
      <c r="QPU275" s="4"/>
      <c r="QPV275" s="4"/>
      <c r="QPW275" s="4"/>
      <c r="QPX275" s="4"/>
      <c r="QPY275" s="4"/>
      <c r="QPZ275" s="4"/>
      <c r="QQA275" s="4"/>
      <c r="QQB275" s="4"/>
      <c r="QQC275" s="4"/>
      <c r="QQD275" s="4"/>
      <c r="QQE275" s="4"/>
      <c r="QQF275" s="4"/>
      <c r="QQG275" s="4"/>
      <c r="QQH275" s="4"/>
      <c r="QQI275" s="4"/>
      <c r="QQJ275" s="4"/>
      <c r="QQK275" s="4"/>
      <c r="QQL275" s="4"/>
      <c r="QQM275" s="4"/>
      <c r="QQN275" s="4"/>
      <c r="QQO275" s="4"/>
      <c r="QQP275" s="4"/>
      <c r="QQQ275" s="4"/>
      <c r="QQR275" s="4"/>
      <c r="QQS275" s="4"/>
      <c r="QQT275" s="4"/>
      <c r="QQU275" s="4"/>
      <c r="QQV275" s="4"/>
      <c r="QQW275" s="4"/>
      <c r="QQX275" s="4"/>
      <c r="QQY275" s="4"/>
      <c r="QQZ275" s="4"/>
      <c r="QRA275" s="4"/>
      <c r="QRB275" s="4"/>
      <c r="QRC275" s="4"/>
      <c r="QRD275" s="4"/>
      <c r="QRE275" s="4"/>
      <c r="QRF275" s="4"/>
      <c r="QRG275" s="4"/>
      <c r="QRH275" s="4"/>
      <c r="QRI275" s="4"/>
      <c r="QRJ275" s="4"/>
      <c r="QRK275" s="4"/>
      <c r="QRL275" s="4"/>
      <c r="QRM275" s="4"/>
      <c r="QRN275" s="4"/>
      <c r="QRO275" s="4"/>
      <c r="QRP275" s="4"/>
      <c r="QRQ275" s="4"/>
      <c r="QRR275" s="4"/>
      <c r="QRS275" s="4"/>
      <c r="QRT275" s="4"/>
      <c r="QRU275" s="4"/>
      <c r="QRV275" s="4"/>
      <c r="QRW275" s="4"/>
      <c r="QRX275" s="4"/>
      <c r="QRY275" s="4"/>
      <c r="QRZ275" s="4"/>
      <c r="QSA275" s="4"/>
      <c r="QSB275" s="4"/>
      <c r="QSC275" s="4"/>
      <c r="QSD275" s="4"/>
      <c r="QSE275" s="4"/>
      <c r="QSF275" s="4"/>
      <c r="QSG275" s="4"/>
      <c r="QSH275" s="4"/>
      <c r="QSI275" s="4"/>
      <c r="QSJ275" s="4"/>
      <c r="QSK275" s="4"/>
      <c r="QSL275" s="4"/>
      <c r="QSM275" s="4"/>
      <c r="QSN275" s="4"/>
      <c r="QSO275" s="4"/>
      <c r="QSP275" s="4"/>
      <c r="QSQ275" s="4"/>
      <c r="QSR275" s="4"/>
      <c r="QSS275" s="4"/>
      <c r="QST275" s="4"/>
      <c r="QSU275" s="4"/>
      <c r="QSV275" s="4"/>
      <c r="QSW275" s="4"/>
      <c r="QSX275" s="4"/>
      <c r="QSY275" s="4"/>
      <c r="QSZ275" s="4"/>
      <c r="QTA275" s="4"/>
      <c r="QTB275" s="4"/>
      <c r="QTC275" s="4"/>
      <c r="QTD275" s="4"/>
      <c r="QTE275" s="4"/>
      <c r="QTF275" s="4"/>
      <c r="QTG275" s="4"/>
      <c r="QTH275" s="4"/>
      <c r="QTI275" s="4"/>
      <c r="QTJ275" s="4"/>
      <c r="QTK275" s="4"/>
      <c r="QTL275" s="4"/>
      <c r="QTM275" s="4"/>
      <c r="QTN275" s="4"/>
      <c r="QTO275" s="4"/>
      <c r="QTP275" s="4"/>
      <c r="QTQ275" s="4"/>
      <c r="QTR275" s="4"/>
      <c r="QTS275" s="4"/>
      <c r="QTT275" s="4"/>
      <c r="QTU275" s="4"/>
      <c r="QTV275" s="4"/>
      <c r="QTW275" s="4"/>
      <c r="QTX275" s="4"/>
      <c r="QTY275" s="4"/>
      <c r="QTZ275" s="4"/>
      <c r="QUA275" s="4"/>
      <c r="QUB275" s="4"/>
      <c r="QUC275" s="4"/>
      <c r="QUD275" s="4"/>
      <c r="QUE275" s="4"/>
      <c r="QUF275" s="4"/>
      <c r="QUG275" s="4"/>
      <c r="QUH275" s="4"/>
      <c r="QUI275" s="4"/>
      <c r="QUJ275" s="4"/>
      <c r="QUK275" s="4"/>
      <c r="QUL275" s="4"/>
      <c r="QUM275" s="4"/>
      <c r="QUN275" s="4"/>
      <c r="QUO275" s="4"/>
      <c r="QUP275" s="4"/>
      <c r="QUQ275" s="4"/>
      <c r="QUR275" s="4"/>
      <c r="QUS275" s="4"/>
      <c r="QUT275" s="4"/>
      <c r="QUU275" s="4"/>
      <c r="QUV275" s="4"/>
      <c r="QUW275" s="4"/>
      <c r="QUX275" s="4"/>
      <c r="QUY275" s="4"/>
      <c r="QUZ275" s="4"/>
      <c r="QVA275" s="4"/>
      <c r="QVB275" s="4"/>
      <c r="QVC275" s="4"/>
      <c r="QVD275" s="4"/>
      <c r="QVE275" s="4"/>
      <c r="QVF275" s="4"/>
      <c r="QVG275" s="4"/>
      <c r="QVH275" s="4"/>
      <c r="QVI275" s="4"/>
      <c r="QVJ275" s="4"/>
      <c r="QVK275" s="4"/>
      <c r="QVL275" s="4"/>
      <c r="QVM275" s="4"/>
      <c r="QVN275" s="4"/>
      <c r="QVO275" s="4"/>
      <c r="QVP275" s="4"/>
      <c r="QVQ275" s="4"/>
      <c r="QVR275" s="4"/>
      <c r="QVS275" s="4"/>
      <c r="QVT275" s="4"/>
      <c r="QVU275" s="4"/>
      <c r="QVV275" s="4"/>
      <c r="QVW275" s="4"/>
      <c r="QVX275" s="4"/>
      <c r="QVY275" s="4"/>
      <c r="QVZ275" s="4"/>
      <c r="QWA275" s="4"/>
      <c r="QWB275" s="4"/>
      <c r="QWC275" s="4"/>
      <c r="QWD275" s="4"/>
      <c r="QWE275" s="4"/>
      <c r="QWF275" s="4"/>
      <c r="QWG275" s="4"/>
      <c r="QWH275" s="4"/>
      <c r="QWI275" s="4"/>
      <c r="QWJ275" s="4"/>
      <c r="QWK275" s="4"/>
      <c r="QWL275" s="4"/>
      <c r="QWM275" s="4"/>
      <c r="QWN275" s="4"/>
      <c r="QWO275" s="4"/>
      <c r="QWP275" s="4"/>
      <c r="QWQ275" s="4"/>
      <c r="QWR275" s="4"/>
      <c r="QWS275" s="4"/>
      <c r="QWT275" s="4"/>
      <c r="QWU275" s="4"/>
      <c r="QWV275" s="4"/>
      <c r="QWW275" s="4"/>
      <c r="QWX275" s="4"/>
      <c r="QWY275" s="4"/>
      <c r="QWZ275" s="4"/>
      <c r="QXA275" s="4"/>
      <c r="QXB275" s="4"/>
      <c r="QXC275" s="4"/>
      <c r="QXD275" s="4"/>
      <c r="QXE275" s="4"/>
      <c r="QXF275" s="4"/>
      <c r="QXG275" s="4"/>
      <c r="QXH275" s="4"/>
      <c r="QXI275" s="4"/>
      <c r="QXJ275" s="4"/>
      <c r="QXK275" s="4"/>
      <c r="QXL275" s="4"/>
      <c r="QXM275" s="4"/>
      <c r="QXN275" s="4"/>
      <c r="QXO275" s="4"/>
      <c r="QXP275" s="4"/>
      <c r="QXQ275" s="4"/>
      <c r="QXR275" s="4"/>
      <c r="QXS275" s="4"/>
      <c r="QXT275" s="4"/>
      <c r="QXU275" s="4"/>
      <c r="QXV275" s="4"/>
      <c r="QXW275" s="4"/>
      <c r="QXX275" s="4"/>
      <c r="QXY275" s="4"/>
      <c r="QXZ275" s="4"/>
      <c r="QYA275" s="4"/>
      <c r="QYB275" s="4"/>
      <c r="QYC275" s="4"/>
      <c r="QYD275" s="4"/>
      <c r="QYE275" s="4"/>
      <c r="QYF275" s="4"/>
      <c r="QYG275" s="4"/>
      <c r="QYH275" s="4"/>
      <c r="QYI275" s="4"/>
      <c r="QYJ275" s="4"/>
      <c r="QYK275" s="4"/>
      <c r="QYL275" s="4"/>
      <c r="QYM275" s="4"/>
      <c r="QYN275" s="4"/>
      <c r="QYO275" s="4"/>
      <c r="QYP275" s="4"/>
      <c r="QYQ275" s="4"/>
      <c r="QYR275" s="4"/>
      <c r="QYS275" s="4"/>
      <c r="QYT275" s="4"/>
      <c r="QYU275" s="4"/>
      <c r="QYV275" s="4"/>
      <c r="QYW275" s="4"/>
      <c r="QYX275" s="4"/>
      <c r="QYY275" s="4"/>
      <c r="QYZ275" s="4"/>
      <c r="QZA275" s="4"/>
      <c r="QZB275" s="4"/>
      <c r="QZC275" s="4"/>
      <c r="QZD275" s="4"/>
      <c r="QZE275" s="4"/>
      <c r="QZF275" s="4"/>
      <c r="QZG275" s="4"/>
      <c r="QZH275" s="4"/>
      <c r="QZI275" s="4"/>
      <c r="QZJ275" s="4"/>
      <c r="QZK275" s="4"/>
      <c r="QZL275" s="4"/>
      <c r="QZM275" s="4"/>
      <c r="QZN275" s="4"/>
      <c r="QZO275" s="4"/>
      <c r="QZP275" s="4"/>
      <c r="QZQ275" s="4"/>
      <c r="QZR275" s="4"/>
      <c r="QZS275" s="4"/>
      <c r="QZT275" s="4"/>
      <c r="QZU275" s="4"/>
      <c r="QZV275" s="4"/>
      <c r="QZW275" s="4"/>
      <c r="QZX275" s="4"/>
      <c r="QZY275" s="4"/>
      <c r="QZZ275" s="4"/>
      <c r="RAA275" s="4"/>
      <c r="RAB275" s="4"/>
      <c r="RAC275" s="4"/>
      <c r="RAD275" s="4"/>
      <c r="RAE275" s="4"/>
      <c r="RAF275" s="4"/>
      <c r="RAG275" s="4"/>
      <c r="RAH275" s="4"/>
      <c r="RAI275" s="4"/>
      <c r="RAJ275" s="4"/>
      <c r="RAK275" s="4"/>
      <c r="RAL275" s="4"/>
      <c r="RAM275" s="4"/>
      <c r="RAN275" s="4"/>
      <c r="RAO275" s="4"/>
      <c r="RAP275" s="4"/>
      <c r="RAQ275" s="4"/>
      <c r="RAR275" s="4"/>
      <c r="RAS275" s="4"/>
      <c r="RAT275" s="4"/>
      <c r="RAU275" s="4"/>
      <c r="RAV275" s="4"/>
      <c r="RAW275" s="4"/>
      <c r="RAX275" s="4"/>
      <c r="RAY275" s="4"/>
      <c r="RAZ275" s="4"/>
      <c r="RBA275" s="4"/>
      <c r="RBB275" s="4"/>
      <c r="RBC275" s="4"/>
      <c r="RBD275" s="4"/>
      <c r="RBE275" s="4"/>
      <c r="RBF275" s="4"/>
      <c r="RBG275" s="4"/>
      <c r="RBH275" s="4"/>
      <c r="RBI275" s="4"/>
      <c r="RBJ275" s="4"/>
      <c r="RBK275" s="4"/>
      <c r="RBL275" s="4"/>
      <c r="RBM275" s="4"/>
      <c r="RBN275" s="4"/>
      <c r="RBO275" s="4"/>
      <c r="RBP275" s="4"/>
      <c r="RBQ275" s="4"/>
      <c r="RBR275" s="4"/>
      <c r="RBS275" s="4"/>
      <c r="RBT275" s="4"/>
      <c r="RBU275" s="4"/>
      <c r="RBV275" s="4"/>
      <c r="RBW275" s="4"/>
      <c r="RBX275" s="4"/>
      <c r="RBY275" s="4"/>
      <c r="RBZ275" s="4"/>
      <c r="RCA275" s="4"/>
      <c r="RCB275" s="4"/>
      <c r="RCC275" s="4"/>
      <c r="RCD275" s="4"/>
      <c r="RCE275" s="4"/>
      <c r="RCF275" s="4"/>
      <c r="RCG275" s="4"/>
      <c r="RCH275" s="4"/>
      <c r="RCI275" s="4"/>
      <c r="RCJ275" s="4"/>
      <c r="RCK275" s="4"/>
      <c r="RCL275" s="4"/>
      <c r="RCM275" s="4"/>
      <c r="RCN275" s="4"/>
      <c r="RCO275" s="4"/>
      <c r="RCP275" s="4"/>
      <c r="RCQ275" s="4"/>
      <c r="RCR275" s="4"/>
      <c r="RCS275" s="4"/>
      <c r="RCT275" s="4"/>
      <c r="RCU275" s="4"/>
      <c r="RCV275" s="4"/>
      <c r="RCW275" s="4"/>
      <c r="RCX275" s="4"/>
      <c r="RCY275" s="4"/>
      <c r="RCZ275" s="4"/>
      <c r="RDA275" s="4"/>
      <c r="RDB275" s="4"/>
      <c r="RDC275" s="4"/>
      <c r="RDD275" s="4"/>
      <c r="RDE275" s="4"/>
      <c r="RDF275" s="4"/>
      <c r="RDG275" s="4"/>
      <c r="RDH275" s="4"/>
      <c r="RDI275" s="4"/>
      <c r="RDJ275" s="4"/>
      <c r="RDK275" s="4"/>
      <c r="RDL275" s="4"/>
      <c r="RDM275" s="4"/>
      <c r="RDN275" s="4"/>
      <c r="RDO275" s="4"/>
      <c r="RDP275" s="4"/>
      <c r="RDQ275" s="4"/>
      <c r="RDR275" s="4"/>
      <c r="RDS275" s="4"/>
      <c r="RDT275" s="4"/>
      <c r="RDU275" s="4"/>
      <c r="RDV275" s="4"/>
      <c r="RDW275" s="4"/>
      <c r="RDX275" s="4"/>
      <c r="RDY275" s="4"/>
      <c r="RDZ275" s="4"/>
      <c r="REA275" s="4"/>
      <c r="REB275" s="4"/>
      <c r="REC275" s="4"/>
      <c r="RED275" s="4"/>
      <c r="REE275" s="4"/>
      <c r="REF275" s="4"/>
      <c r="REG275" s="4"/>
      <c r="REH275" s="4"/>
      <c r="REI275" s="4"/>
      <c r="REJ275" s="4"/>
      <c r="REK275" s="4"/>
      <c r="REL275" s="4"/>
      <c r="REM275" s="4"/>
      <c r="REN275" s="4"/>
      <c r="REO275" s="4"/>
      <c r="REP275" s="4"/>
      <c r="REQ275" s="4"/>
      <c r="RER275" s="4"/>
      <c r="RES275" s="4"/>
      <c r="RET275" s="4"/>
      <c r="REU275" s="4"/>
      <c r="REV275" s="4"/>
      <c r="REW275" s="4"/>
      <c r="REX275" s="4"/>
      <c r="REY275" s="4"/>
      <c r="REZ275" s="4"/>
      <c r="RFA275" s="4"/>
      <c r="RFB275" s="4"/>
      <c r="RFC275" s="4"/>
      <c r="RFD275" s="4"/>
      <c r="RFE275" s="4"/>
      <c r="RFF275" s="4"/>
      <c r="RFG275" s="4"/>
      <c r="RFH275" s="4"/>
      <c r="RFI275" s="4"/>
      <c r="RFJ275" s="4"/>
      <c r="RFK275" s="4"/>
      <c r="RFL275" s="4"/>
      <c r="RFM275" s="4"/>
      <c r="RFN275" s="4"/>
      <c r="RFO275" s="4"/>
      <c r="RFP275" s="4"/>
      <c r="RFQ275" s="4"/>
      <c r="RFR275" s="4"/>
      <c r="RFS275" s="4"/>
      <c r="RFT275" s="4"/>
      <c r="RFU275" s="4"/>
      <c r="RFV275" s="4"/>
      <c r="RFW275" s="4"/>
      <c r="RFX275" s="4"/>
      <c r="RFY275" s="4"/>
      <c r="RFZ275" s="4"/>
      <c r="RGA275" s="4"/>
      <c r="RGB275" s="4"/>
      <c r="RGC275" s="4"/>
      <c r="RGD275" s="4"/>
      <c r="RGE275" s="4"/>
      <c r="RGF275" s="4"/>
      <c r="RGG275" s="4"/>
      <c r="RGH275" s="4"/>
      <c r="RGI275" s="4"/>
      <c r="RGJ275" s="4"/>
      <c r="RGK275" s="4"/>
      <c r="RGL275" s="4"/>
      <c r="RGM275" s="4"/>
      <c r="RGN275" s="4"/>
      <c r="RGO275" s="4"/>
      <c r="RGP275" s="4"/>
      <c r="RGQ275" s="4"/>
      <c r="RGR275" s="4"/>
      <c r="RGS275" s="4"/>
      <c r="RGT275" s="4"/>
      <c r="RGU275" s="4"/>
      <c r="RGV275" s="4"/>
      <c r="RGW275" s="4"/>
      <c r="RGX275" s="4"/>
      <c r="RGY275" s="4"/>
      <c r="RGZ275" s="4"/>
      <c r="RHA275" s="4"/>
      <c r="RHB275" s="4"/>
      <c r="RHC275" s="4"/>
      <c r="RHD275" s="4"/>
      <c r="RHE275" s="4"/>
      <c r="RHF275" s="4"/>
      <c r="RHG275" s="4"/>
      <c r="RHH275" s="4"/>
      <c r="RHI275" s="4"/>
      <c r="RHJ275" s="4"/>
      <c r="RHK275" s="4"/>
      <c r="RHL275" s="4"/>
      <c r="RHM275" s="4"/>
      <c r="RHN275" s="4"/>
      <c r="RHO275" s="4"/>
      <c r="RHP275" s="4"/>
      <c r="RHQ275" s="4"/>
      <c r="RHR275" s="4"/>
      <c r="RHS275" s="4"/>
      <c r="RHT275" s="4"/>
      <c r="RHU275" s="4"/>
      <c r="RHV275" s="4"/>
      <c r="RHW275" s="4"/>
      <c r="RHX275" s="4"/>
      <c r="RHY275" s="4"/>
      <c r="RHZ275" s="4"/>
      <c r="RIA275" s="4"/>
      <c r="RIB275" s="4"/>
      <c r="RIC275" s="4"/>
      <c r="RID275" s="4"/>
      <c r="RIE275" s="4"/>
      <c r="RIF275" s="4"/>
      <c r="RIG275" s="4"/>
      <c r="RIH275" s="4"/>
      <c r="RII275" s="4"/>
      <c r="RIJ275" s="4"/>
      <c r="RIK275" s="4"/>
      <c r="RIL275" s="4"/>
      <c r="RIM275" s="4"/>
      <c r="RIN275" s="4"/>
      <c r="RIO275" s="4"/>
      <c r="RIP275" s="4"/>
      <c r="RIQ275" s="4"/>
      <c r="RIR275" s="4"/>
      <c r="RIS275" s="4"/>
      <c r="RIT275" s="4"/>
      <c r="RIU275" s="4"/>
      <c r="RIV275" s="4"/>
      <c r="RIW275" s="4"/>
      <c r="RIX275" s="4"/>
      <c r="RIY275" s="4"/>
      <c r="RIZ275" s="4"/>
      <c r="RJA275" s="4"/>
      <c r="RJB275" s="4"/>
      <c r="RJC275" s="4"/>
      <c r="RJD275" s="4"/>
      <c r="RJE275" s="4"/>
      <c r="RJF275" s="4"/>
      <c r="RJG275" s="4"/>
      <c r="RJH275" s="4"/>
      <c r="RJI275" s="4"/>
      <c r="RJJ275" s="4"/>
      <c r="RJK275" s="4"/>
      <c r="RJL275" s="4"/>
      <c r="RJM275" s="4"/>
      <c r="RJN275" s="4"/>
      <c r="RJO275" s="4"/>
      <c r="RJP275" s="4"/>
      <c r="RJQ275" s="4"/>
      <c r="RJR275" s="4"/>
      <c r="RJS275" s="4"/>
      <c r="RJT275" s="4"/>
      <c r="RJU275" s="4"/>
      <c r="RJV275" s="4"/>
      <c r="RJW275" s="4"/>
      <c r="RJX275" s="4"/>
      <c r="RJY275" s="4"/>
      <c r="RJZ275" s="4"/>
      <c r="RKA275" s="4"/>
      <c r="RKB275" s="4"/>
      <c r="RKC275" s="4"/>
      <c r="RKD275" s="4"/>
      <c r="RKE275" s="4"/>
      <c r="RKF275" s="4"/>
      <c r="RKG275" s="4"/>
      <c r="RKH275" s="4"/>
      <c r="RKI275" s="4"/>
      <c r="RKJ275" s="4"/>
      <c r="RKK275" s="4"/>
      <c r="RKL275" s="4"/>
      <c r="RKM275" s="4"/>
      <c r="RKN275" s="4"/>
      <c r="RKO275" s="4"/>
      <c r="RKP275" s="4"/>
      <c r="RKQ275" s="4"/>
      <c r="RKR275" s="4"/>
      <c r="RKS275" s="4"/>
      <c r="RKT275" s="4"/>
      <c r="RKU275" s="4"/>
      <c r="RKV275" s="4"/>
      <c r="RKW275" s="4"/>
      <c r="RKX275" s="4"/>
      <c r="RKY275" s="4"/>
      <c r="RKZ275" s="4"/>
      <c r="RLA275" s="4"/>
      <c r="RLB275" s="4"/>
      <c r="RLC275" s="4"/>
      <c r="RLD275" s="4"/>
      <c r="RLE275" s="4"/>
      <c r="RLF275" s="4"/>
      <c r="RLG275" s="4"/>
      <c r="RLH275" s="4"/>
      <c r="RLI275" s="4"/>
      <c r="RLJ275" s="4"/>
      <c r="RLK275" s="4"/>
      <c r="RLL275" s="4"/>
      <c r="RLM275" s="4"/>
      <c r="RLN275" s="4"/>
      <c r="RLO275" s="4"/>
      <c r="RLP275" s="4"/>
      <c r="RLQ275" s="4"/>
      <c r="RLR275" s="4"/>
      <c r="RLS275" s="4"/>
      <c r="RLT275" s="4"/>
      <c r="RLU275" s="4"/>
      <c r="RLV275" s="4"/>
      <c r="RLW275" s="4"/>
      <c r="RLX275" s="4"/>
      <c r="RLY275" s="4"/>
      <c r="RLZ275" s="4"/>
      <c r="RMA275" s="4"/>
      <c r="RMB275" s="4"/>
      <c r="RMC275" s="4"/>
      <c r="RMD275" s="4"/>
      <c r="RME275" s="4"/>
      <c r="RMF275" s="4"/>
      <c r="RMG275" s="4"/>
      <c r="RMH275" s="4"/>
      <c r="RMI275" s="4"/>
      <c r="RMJ275" s="4"/>
      <c r="RMK275" s="4"/>
      <c r="RML275" s="4"/>
      <c r="RMM275" s="4"/>
      <c r="RMN275" s="4"/>
      <c r="RMO275" s="4"/>
      <c r="RMP275" s="4"/>
      <c r="RMQ275" s="4"/>
      <c r="RMR275" s="4"/>
      <c r="RMS275" s="4"/>
      <c r="RMT275" s="4"/>
      <c r="RMU275" s="4"/>
      <c r="RMV275" s="4"/>
      <c r="RMW275" s="4"/>
      <c r="RMX275" s="4"/>
      <c r="RMY275" s="4"/>
      <c r="RMZ275" s="4"/>
      <c r="RNA275" s="4"/>
      <c r="RNB275" s="4"/>
      <c r="RNC275" s="4"/>
      <c r="RND275" s="4"/>
      <c r="RNE275" s="4"/>
      <c r="RNF275" s="4"/>
      <c r="RNG275" s="4"/>
      <c r="RNH275" s="4"/>
      <c r="RNI275" s="4"/>
      <c r="RNJ275" s="4"/>
      <c r="RNK275" s="4"/>
      <c r="RNL275" s="4"/>
      <c r="RNM275" s="4"/>
      <c r="RNN275" s="4"/>
      <c r="RNO275" s="4"/>
      <c r="RNP275" s="4"/>
      <c r="RNQ275" s="4"/>
      <c r="RNR275" s="4"/>
      <c r="RNS275" s="4"/>
      <c r="RNT275" s="4"/>
      <c r="RNU275" s="4"/>
      <c r="RNV275" s="4"/>
      <c r="RNW275" s="4"/>
      <c r="RNX275" s="4"/>
      <c r="RNY275" s="4"/>
      <c r="RNZ275" s="4"/>
      <c r="ROA275" s="4"/>
      <c r="ROB275" s="4"/>
      <c r="ROC275" s="4"/>
      <c r="ROD275" s="4"/>
      <c r="ROE275" s="4"/>
      <c r="ROF275" s="4"/>
      <c r="ROG275" s="4"/>
      <c r="ROH275" s="4"/>
      <c r="ROI275" s="4"/>
      <c r="ROJ275" s="4"/>
      <c r="ROK275" s="4"/>
      <c r="ROL275" s="4"/>
      <c r="ROM275" s="4"/>
      <c r="RON275" s="4"/>
      <c r="ROO275" s="4"/>
      <c r="ROP275" s="4"/>
      <c r="ROQ275" s="4"/>
      <c r="ROR275" s="4"/>
      <c r="ROS275" s="4"/>
      <c r="ROT275" s="4"/>
      <c r="ROU275" s="4"/>
      <c r="ROV275" s="4"/>
      <c r="ROW275" s="4"/>
      <c r="ROX275" s="4"/>
      <c r="ROY275" s="4"/>
      <c r="ROZ275" s="4"/>
      <c r="RPA275" s="4"/>
      <c r="RPB275" s="4"/>
      <c r="RPC275" s="4"/>
      <c r="RPD275" s="4"/>
      <c r="RPE275" s="4"/>
      <c r="RPF275" s="4"/>
      <c r="RPG275" s="4"/>
      <c r="RPH275" s="4"/>
      <c r="RPI275" s="4"/>
      <c r="RPJ275" s="4"/>
      <c r="RPK275" s="4"/>
      <c r="RPL275" s="4"/>
      <c r="RPM275" s="4"/>
      <c r="RPN275" s="4"/>
      <c r="RPO275" s="4"/>
      <c r="RPP275" s="4"/>
      <c r="RPQ275" s="4"/>
      <c r="RPR275" s="4"/>
      <c r="RPS275" s="4"/>
      <c r="RPT275" s="4"/>
      <c r="RPU275" s="4"/>
      <c r="RPV275" s="4"/>
      <c r="RPW275" s="4"/>
      <c r="RPX275" s="4"/>
      <c r="RPY275" s="4"/>
      <c r="RPZ275" s="4"/>
      <c r="RQA275" s="4"/>
      <c r="RQB275" s="4"/>
      <c r="RQC275" s="4"/>
      <c r="RQD275" s="4"/>
      <c r="RQE275" s="4"/>
      <c r="RQF275" s="4"/>
      <c r="RQG275" s="4"/>
      <c r="RQH275" s="4"/>
      <c r="RQI275" s="4"/>
      <c r="RQJ275" s="4"/>
      <c r="RQK275" s="4"/>
      <c r="RQL275" s="4"/>
      <c r="RQM275" s="4"/>
      <c r="RQN275" s="4"/>
      <c r="RQO275" s="4"/>
      <c r="RQP275" s="4"/>
      <c r="RQQ275" s="4"/>
      <c r="RQR275" s="4"/>
      <c r="RQS275" s="4"/>
      <c r="RQT275" s="4"/>
      <c r="RQU275" s="4"/>
      <c r="RQV275" s="4"/>
      <c r="RQW275" s="4"/>
      <c r="RQX275" s="4"/>
      <c r="RQY275" s="4"/>
      <c r="RQZ275" s="4"/>
      <c r="RRA275" s="4"/>
      <c r="RRB275" s="4"/>
      <c r="RRC275" s="4"/>
      <c r="RRD275" s="4"/>
      <c r="RRE275" s="4"/>
      <c r="RRF275" s="4"/>
      <c r="RRG275" s="4"/>
      <c r="RRH275" s="4"/>
      <c r="RRI275" s="4"/>
      <c r="RRJ275" s="4"/>
      <c r="RRK275" s="4"/>
      <c r="RRL275" s="4"/>
      <c r="RRM275" s="4"/>
      <c r="RRN275" s="4"/>
      <c r="RRO275" s="4"/>
      <c r="RRP275" s="4"/>
      <c r="RRQ275" s="4"/>
      <c r="RRR275" s="4"/>
      <c r="RRS275" s="4"/>
      <c r="RRT275" s="4"/>
      <c r="RRU275" s="4"/>
      <c r="RRV275" s="4"/>
      <c r="RRW275" s="4"/>
      <c r="RRX275" s="4"/>
      <c r="RRY275" s="4"/>
      <c r="RRZ275" s="4"/>
      <c r="RSA275" s="4"/>
      <c r="RSB275" s="4"/>
      <c r="RSC275" s="4"/>
      <c r="RSD275" s="4"/>
      <c r="RSE275" s="4"/>
      <c r="RSF275" s="4"/>
      <c r="RSG275" s="4"/>
      <c r="RSH275" s="4"/>
      <c r="RSI275" s="4"/>
      <c r="RSJ275" s="4"/>
      <c r="RSK275" s="4"/>
      <c r="RSL275" s="4"/>
      <c r="RSM275" s="4"/>
      <c r="RSN275" s="4"/>
      <c r="RSO275" s="4"/>
      <c r="RSP275" s="4"/>
      <c r="RSQ275" s="4"/>
      <c r="RSR275" s="4"/>
      <c r="RSS275" s="4"/>
      <c r="RST275" s="4"/>
      <c r="RSU275" s="4"/>
      <c r="RSV275" s="4"/>
      <c r="RSW275" s="4"/>
      <c r="RSX275" s="4"/>
      <c r="RSY275" s="4"/>
      <c r="RSZ275" s="4"/>
      <c r="RTA275" s="4"/>
      <c r="RTB275" s="4"/>
      <c r="RTC275" s="4"/>
      <c r="RTD275" s="4"/>
      <c r="RTE275" s="4"/>
      <c r="RTF275" s="4"/>
      <c r="RTG275" s="4"/>
      <c r="RTH275" s="4"/>
      <c r="RTI275" s="4"/>
      <c r="RTJ275" s="4"/>
      <c r="RTK275" s="4"/>
      <c r="RTL275" s="4"/>
      <c r="RTM275" s="4"/>
      <c r="RTN275" s="4"/>
      <c r="RTO275" s="4"/>
      <c r="RTP275" s="4"/>
      <c r="RTQ275" s="4"/>
      <c r="RTR275" s="4"/>
      <c r="RTS275" s="4"/>
      <c r="RTT275" s="4"/>
      <c r="RTU275" s="4"/>
      <c r="RTV275" s="4"/>
      <c r="RTW275" s="4"/>
      <c r="RTX275" s="4"/>
      <c r="RTY275" s="4"/>
      <c r="RTZ275" s="4"/>
      <c r="RUA275" s="4"/>
      <c r="RUB275" s="4"/>
      <c r="RUC275" s="4"/>
      <c r="RUD275" s="4"/>
      <c r="RUE275" s="4"/>
      <c r="RUF275" s="4"/>
      <c r="RUG275" s="4"/>
      <c r="RUH275" s="4"/>
      <c r="RUI275" s="4"/>
      <c r="RUJ275" s="4"/>
      <c r="RUK275" s="4"/>
      <c r="RUL275" s="4"/>
      <c r="RUM275" s="4"/>
      <c r="RUN275" s="4"/>
      <c r="RUO275" s="4"/>
      <c r="RUP275" s="4"/>
      <c r="RUQ275" s="4"/>
      <c r="RUR275" s="4"/>
      <c r="RUS275" s="4"/>
      <c r="RUT275" s="4"/>
      <c r="RUU275" s="4"/>
      <c r="RUV275" s="4"/>
      <c r="RUW275" s="4"/>
      <c r="RUX275" s="4"/>
      <c r="RUY275" s="4"/>
      <c r="RUZ275" s="4"/>
      <c r="RVA275" s="4"/>
      <c r="RVB275" s="4"/>
      <c r="RVC275" s="4"/>
      <c r="RVD275" s="4"/>
      <c r="RVE275" s="4"/>
      <c r="RVF275" s="4"/>
      <c r="RVG275" s="4"/>
      <c r="RVH275" s="4"/>
      <c r="RVI275" s="4"/>
      <c r="RVJ275" s="4"/>
      <c r="RVK275" s="4"/>
      <c r="RVL275" s="4"/>
      <c r="RVM275" s="4"/>
      <c r="RVN275" s="4"/>
      <c r="RVO275" s="4"/>
      <c r="RVP275" s="4"/>
      <c r="RVQ275" s="4"/>
      <c r="RVR275" s="4"/>
      <c r="RVS275" s="4"/>
      <c r="RVT275" s="4"/>
      <c r="RVU275" s="4"/>
      <c r="RVV275" s="4"/>
      <c r="RVW275" s="4"/>
      <c r="RVX275" s="4"/>
      <c r="RVY275" s="4"/>
      <c r="RVZ275" s="4"/>
      <c r="RWA275" s="4"/>
      <c r="RWB275" s="4"/>
      <c r="RWC275" s="4"/>
      <c r="RWD275" s="4"/>
      <c r="RWE275" s="4"/>
      <c r="RWF275" s="4"/>
      <c r="RWG275" s="4"/>
      <c r="RWH275" s="4"/>
      <c r="RWI275" s="4"/>
      <c r="RWJ275" s="4"/>
      <c r="RWK275" s="4"/>
      <c r="RWL275" s="4"/>
      <c r="RWM275" s="4"/>
      <c r="RWN275" s="4"/>
      <c r="RWO275" s="4"/>
      <c r="RWP275" s="4"/>
      <c r="RWQ275" s="4"/>
      <c r="RWR275" s="4"/>
      <c r="RWS275" s="4"/>
      <c r="RWT275" s="4"/>
      <c r="RWU275" s="4"/>
      <c r="RWV275" s="4"/>
      <c r="RWW275" s="4"/>
      <c r="RWX275" s="4"/>
      <c r="RWY275" s="4"/>
      <c r="RWZ275" s="4"/>
      <c r="RXA275" s="4"/>
      <c r="RXB275" s="4"/>
      <c r="RXC275" s="4"/>
      <c r="RXD275" s="4"/>
      <c r="RXE275" s="4"/>
      <c r="RXF275" s="4"/>
      <c r="RXG275" s="4"/>
      <c r="RXH275" s="4"/>
      <c r="RXI275" s="4"/>
      <c r="RXJ275" s="4"/>
      <c r="RXK275" s="4"/>
      <c r="RXL275" s="4"/>
      <c r="RXM275" s="4"/>
      <c r="RXN275" s="4"/>
      <c r="RXO275" s="4"/>
      <c r="RXP275" s="4"/>
      <c r="RXQ275" s="4"/>
      <c r="RXR275" s="4"/>
      <c r="RXS275" s="4"/>
      <c r="RXT275" s="4"/>
      <c r="RXU275" s="4"/>
      <c r="RXV275" s="4"/>
      <c r="RXW275" s="4"/>
      <c r="RXX275" s="4"/>
      <c r="RXY275" s="4"/>
      <c r="RXZ275" s="4"/>
      <c r="RYA275" s="4"/>
      <c r="RYB275" s="4"/>
      <c r="RYC275" s="4"/>
      <c r="RYD275" s="4"/>
      <c r="RYE275" s="4"/>
      <c r="RYF275" s="4"/>
      <c r="RYG275" s="4"/>
      <c r="RYH275" s="4"/>
      <c r="RYI275" s="4"/>
      <c r="RYJ275" s="4"/>
      <c r="RYK275" s="4"/>
      <c r="RYL275" s="4"/>
      <c r="RYM275" s="4"/>
      <c r="RYN275" s="4"/>
      <c r="RYO275" s="4"/>
      <c r="RYP275" s="4"/>
      <c r="RYQ275" s="4"/>
      <c r="RYR275" s="4"/>
      <c r="RYS275" s="4"/>
      <c r="RYT275" s="4"/>
      <c r="RYU275" s="4"/>
      <c r="RYV275" s="4"/>
      <c r="RYW275" s="4"/>
      <c r="RYX275" s="4"/>
      <c r="RYY275" s="4"/>
      <c r="RYZ275" s="4"/>
      <c r="RZA275" s="4"/>
      <c r="RZB275" s="4"/>
      <c r="RZC275" s="4"/>
      <c r="RZD275" s="4"/>
      <c r="RZE275" s="4"/>
      <c r="RZF275" s="4"/>
      <c r="RZG275" s="4"/>
      <c r="RZH275" s="4"/>
      <c r="RZI275" s="4"/>
      <c r="RZJ275" s="4"/>
      <c r="RZK275" s="4"/>
      <c r="RZL275" s="4"/>
      <c r="RZM275" s="4"/>
      <c r="RZN275" s="4"/>
      <c r="RZO275" s="4"/>
      <c r="RZP275" s="4"/>
      <c r="RZQ275" s="4"/>
      <c r="RZR275" s="4"/>
      <c r="RZS275" s="4"/>
      <c r="RZT275" s="4"/>
      <c r="RZU275" s="4"/>
      <c r="RZV275" s="4"/>
      <c r="RZW275" s="4"/>
      <c r="RZX275" s="4"/>
      <c r="RZY275" s="4"/>
      <c r="RZZ275" s="4"/>
      <c r="SAA275" s="4"/>
      <c r="SAB275" s="4"/>
      <c r="SAC275" s="4"/>
      <c r="SAD275" s="4"/>
      <c r="SAE275" s="4"/>
      <c r="SAF275" s="4"/>
      <c r="SAG275" s="4"/>
      <c r="SAH275" s="4"/>
      <c r="SAI275" s="4"/>
      <c r="SAJ275" s="4"/>
      <c r="SAK275" s="4"/>
      <c r="SAL275" s="4"/>
      <c r="SAM275" s="4"/>
      <c r="SAN275" s="4"/>
      <c r="SAO275" s="4"/>
      <c r="SAP275" s="4"/>
      <c r="SAQ275" s="4"/>
      <c r="SAR275" s="4"/>
      <c r="SAS275" s="4"/>
      <c r="SAT275" s="4"/>
      <c r="SAU275" s="4"/>
      <c r="SAV275" s="4"/>
      <c r="SAW275" s="4"/>
      <c r="SAX275" s="4"/>
      <c r="SAY275" s="4"/>
      <c r="SAZ275" s="4"/>
      <c r="SBA275" s="4"/>
      <c r="SBB275" s="4"/>
      <c r="SBC275" s="4"/>
      <c r="SBD275" s="4"/>
      <c r="SBE275" s="4"/>
      <c r="SBF275" s="4"/>
      <c r="SBG275" s="4"/>
      <c r="SBH275" s="4"/>
      <c r="SBI275" s="4"/>
      <c r="SBJ275" s="4"/>
      <c r="SBK275" s="4"/>
      <c r="SBL275" s="4"/>
      <c r="SBM275" s="4"/>
      <c r="SBN275" s="4"/>
      <c r="SBO275" s="4"/>
      <c r="SBP275" s="4"/>
      <c r="SBQ275" s="4"/>
      <c r="SBR275" s="4"/>
      <c r="SBS275" s="4"/>
      <c r="SBT275" s="4"/>
      <c r="SBU275" s="4"/>
      <c r="SBV275" s="4"/>
      <c r="SBW275" s="4"/>
      <c r="SBX275" s="4"/>
      <c r="SBY275" s="4"/>
      <c r="SBZ275" s="4"/>
      <c r="SCA275" s="4"/>
      <c r="SCB275" s="4"/>
      <c r="SCC275" s="4"/>
      <c r="SCD275" s="4"/>
      <c r="SCE275" s="4"/>
      <c r="SCF275" s="4"/>
      <c r="SCG275" s="4"/>
      <c r="SCH275" s="4"/>
      <c r="SCI275" s="4"/>
      <c r="SCJ275" s="4"/>
      <c r="SCK275" s="4"/>
      <c r="SCL275" s="4"/>
      <c r="SCM275" s="4"/>
      <c r="SCN275" s="4"/>
      <c r="SCO275" s="4"/>
      <c r="SCP275" s="4"/>
      <c r="SCQ275" s="4"/>
      <c r="SCR275" s="4"/>
      <c r="SCS275" s="4"/>
      <c r="SCT275" s="4"/>
      <c r="SCU275" s="4"/>
      <c r="SCV275" s="4"/>
      <c r="SCW275" s="4"/>
      <c r="SCX275" s="4"/>
      <c r="SCY275" s="4"/>
      <c r="SCZ275" s="4"/>
      <c r="SDA275" s="4"/>
      <c r="SDB275" s="4"/>
      <c r="SDC275" s="4"/>
      <c r="SDD275" s="4"/>
      <c r="SDE275" s="4"/>
      <c r="SDF275" s="4"/>
      <c r="SDG275" s="4"/>
      <c r="SDH275" s="4"/>
      <c r="SDI275" s="4"/>
      <c r="SDJ275" s="4"/>
      <c r="SDK275" s="4"/>
      <c r="SDL275" s="4"/>
      <c r="SDM275" s="4"/>
      <c r="SDN275" s="4"/>
      <c r="SDO275" s="4"/>
      <c r="SDP275" s="4"/>
      <c r="SDQ275" s="4"/>
      <c r="SDR275" s="4"/>
      <c r="SDS275" s="4"/>
      <c r="SDT275" s="4"/>
      <c r="SDU275" s="4"/>
      <c r="SDV275" s="4"/>
      <c r="SDW275" s="4"/>
      <c r="SDX275" s="4"/>
      <c r="SDY275" s="4"/>
      <c r="SDZ275" s="4"/>
      <c r="SEA275" s="4"/>
      <c r="SEB275" s="4"/>
      <c r="SEC275" s="4"/>
      <c r="SED275" s="4"/>
      <c r="SEE275" s="4"/>
      <c r="SEF275" s="4"/>
      <c r="SEG275" s="4"/>
      <c r="SEH275" s="4"/>
      <c r="SEI275" s="4"/>
      <c r="SEJ275" s="4"/>
      <c r="SEK275" s="4"/>
      <c r="SEL275" s="4"/>
      <c r="SEM275" s="4"/>
      <c r="SEN275" s="4"/>
      <c r="SEO275" s="4"/>
      <c r="SEP275" s="4"/>
      <c r="SEQ275" s="4"/>
      <c r="SER275" s="4"/>
      <c r="SES275" s="4"/>
      <c r="SET275" s="4"/>
      <c r="SEU275" s="4"/>
      <c r="SEV275" s="4"/>
      <c r="SEW275" s="4"/>
      <c r="SEX275" s="4"/>
      <c r="SEY275" s="4"/>
      <c r="SEZ275" s="4"/>
      <c r="SFA275" s="4"/>
      <c r="SFB275" s="4"/>
      <c r="SFC275" s="4"/>
      <c r="SFD275" s="4"/>
      <c r="SFE275" s="4"/>
      <c r="SFF275" s="4"/>
      <c r="SFG275" s="4"/>
      <c r="SFH275" s="4"/>
      <c r="SFI275" s="4"/>
      <c r="SFJ275" s="4"/>
      <c r="SFK275" s="4"/>
      <c r="SFL275" s="4"/>
      <c r="SFM275" s="4"/>
      <c r="SFN275" s="4"/>
      <c r="SFO275" s="4"/>
      <c r="SFP275" s="4"/>
      <c r="SFQ275" s="4"/>
      <c r="SFR275" s="4"/>
      <c r="SFS275" s="4"/>
      <c r="SFT275" s="4"/>
      <c r="SFU275" s="4"/>
      <c r="SFV275" s="4"/>
      <c r="SFW275" s="4"/>
      <c r="SFX275" s="4"/>
      <c r="SFY275" s="4"/>
      <c r="SFZ275" s="4"/>
      <c r="SGA275" s="4"/>
      <c r="SGB275" s="4"/>
      <c r="SGC275" s="4"/>
      <c r="SGD275" s="4"/>
      <c r="SGE275" s="4"/>
      <c r="SGF275" s="4"/>
      <c r="SGG275" s="4"/>
      <c r="SGH275" s="4"/>
      <c r="SGI275" s="4"/>
      <c r="SGJ275" s="4"/>
      <c r="SGK275" s="4"/>
      <c r="SGL275" s="4"/>
      <c r="SGM275" s="4"/>
      <c r="SGN275" s="4"/>
      <c r="SGO275" s="4"/>
      <c r="SGP275" s="4"/>
      <c r="SGQ275" s="4"/>
      <c r="SGR275" s="4"/>
      <c r="SGS275" s="4"/>
      <c r="SGT275" s="4"/>
      <c r="SGU275" s="4"/>
      <c r="SGV275" s="4"/>
      <c r="SGW275" s="4"/>
      <c r="SGX275" s="4"/>
      <c r="SGY275" s="4"/>
      <c r="SGZ275" s="4"/>
      <c r="SHA275" s="4"/>
      <c r="SHB275" s="4"/>
      <c r="SHC275" s="4"/>
      <c r="SHD275" s="4"/>
      <c r="SHE275" s="4"/>
      <c r="SHF275" s="4"/>
      <c r="SHG275" s="4"/>
      <c r="SHH275" s="4"/>
      <c r="SHI275" s="4"/>
      <c r="SHJ275" s="4"/>
      <c r="SHK275" s="4"/>
      <c r="SHL275" s="4"/>
      <c r="SHM275" s="4"/>
      <c r="SHN275" s="4"/>
      <c r="SHO275" s="4"/>
      <c r="SHP275" s="4"/>
      <c r="SHQ275" s="4"/>
      <c r="SHR275" s="4"/>
      <c r="SHS275" s="4"/>
      <c r="SHT275" s="4"/>
      <c r="SHU275" s="4"/>
      <c r="SHV275" s="4"/>
      <c r="SHW275" s="4"/>
      <c r="SHX275" s="4"/>
      <c r="SHY275" s="4"/>
      <c r="SHZ275" s="4"/>
      <c r="SIA275" s="4"/>
      <c r="SIB275" s="4"/>
      <c r="SIC275" s="4"/>
      <c r="SID275" s="4"/>
      <c r="SIE275" s="4"/>
      <c r="SIF275" s="4"/>
      <c r="SIG275" s="4"/>
      <c r="SIH275" s="4"/>
      <c r="SII275" s="4"/>
      <c r="SIJ275" s="4"/>
      <c r="SIK275" s="4"/>
      <c r="SIL275" s="4"/>
      <c r="SIM275" s="4"/>
      <c r="SIN275" s="4"/>
      <c r="SIO275" s="4"/>
      <c r="SIP275" s="4"/>
      <c r="SIQ275" s="4"/>
      <c r="SIR275" s="4"/>
      <c r="SIS275" s="4"/>
      <c r="SIT275" s="4"/>
      <c r="SIU275" s="4"/>
      <c r="SIV275" s="4"/>
      <c r="SIW275" s="4"/>
      <c r="SIX275" s="4"/>
      <c r="SIY275" s="4"/>
      <c r="SIZ275" s="4"/>
      <c r="SJA275" s="4"/>
      <c r="SJB275" s="4"/>
      <c r="SJC275" s="4"/>
      <c r="SJD275" s="4"/>
      <c r="SJE275" s="4"/>
      <c r="SJF275" s="4"/>
      <c r="SJG275" s="4"/>
      <c r="SJH275" s="4"/>
      <c r="SJI275" s="4"/>
      <c r="SJJ275" s="4"/>
      <c r="SJK275" s="4"/>
      <c r="SJL275" s="4"/>
      <c r="SJM275" s="4"/>
      <c r="SJN275" s="4"/>
      <c r="SJO275" s="4"/>
      <c r="SJP275" s="4"/>
      <c r="SJQ275" s="4"/>
      <c r="SJR275" s="4"/>
      <c r="SJS275" s="4"/>
      <c r="SJT275" s="4"/>
      <c r="SJU275" s="4"/>
      <c r="SJV275" s="4"/>
      <c r="SJW275" s="4"/>
      <c r="SJX275" s="4"/>
      <c r="SJY275" s="4"/>
      <c r="SJZ275" s="4"/>
      <c r="SKA275" s="4"/>
      <c r="SKB275" s="4"/>
      <c r="SKC275" s="4"/>
      <c r="SKD275" s="4"/>
      <c r="SKE275" s="4"/>
      <c r="SKF275" s="4"/>
      <c r="SKG275" s="4"/>
      <c r="SKH275" s="4"/>
      <c r="SKI275" s="4"/>
      <c r="SKJ275" s="4"/>
      <c r="SKK275" s="4"/>
      <c r="SKL275" s="4"/>
      <c r="SKM275" s="4"/>
      <c r="SKN275" s="4"/>
      <c r="SKO275" s="4"/>
      <c r="SKP275" s="4"/>
      <c r="SKQ275" s="4"/>
      <c r="SKR275" s="4"/>
      <c r="SKS275" s="4"/>
      <c r="SKT275" s="4"/>
      <c r="SKU275" s="4"/>
      <c r="SKV275" s="4"/>
      <c r="SKW275" s="4"/>
      <c r="SKX275" s="4"/>
      <c r="SKY275" s="4"/>
      <c r="SKZ275" s="4"/>
      <c r="SLA275" s="4"/>
      <c r="SLB275" s="4"/>
      <c r="SLC275" s="4"/>
      <c r="SLD275" s="4"/>
      <c r="SLE275" s="4"/>
      <c r="SLF275" s="4"/>
      <c r="SLG275" s="4"/>
      <c r="SLH275" s="4"/>
      <c r="SLI275" s="4"/>
      <c r="SLJ275" s="4"/>
      <c r="SLK275" s="4"/>
      <c r="SLL275" s="4"/>
      <c r="SLM275" s="4"/>
      <c r="SLN275" s="4"/>
      <c r="SLO275" s="4"/>
      <c r="SLP275" s="4"/>
      <c r="SLQ275" s="4"/>
      <c r="SLR275" s="4"/>
      <c r="SLS275" s="4"/>
      <c r="SLT275" s="4"/>
      <c r="SLU275" s="4"/>
      <c r="SLV275" s="4"/>
      <c r="SLW275" s="4"/>
      <c r="SLX275" s="4"/>
      <c r="SLY275" s="4"/>
      <c r="SLZ275" s="4"/>
      <c r="SMA275" s="4"/>
      <c r="SMB275" s="4"/>
      <c r="SMC275" s="4"/>
      <c r="SMD275" s="4"/>
      <c r="SME275" s="4"/>
      <c r="SMF275" s="4"/>
      <c r="SMG275" s="4"/>
      <c r="SMH275" s="4"/>
      <c r="SMI275" s="4"/>
      <c r="SMJ275" s="4"/>
      <c r="SMK275" s="4"/>
      <c r="SML275" s="4"/>
      <c r="SMM275" s="4"/>
      <c r="SMN275" s="4"/>
      <c r="SMO275" s="4"/>
      <c r="SMP275" s="4"/>
      <c r="SMQ275" s="4"/>
      <c r="SMR275" s="4"/>
      <c r="SMS275" s="4"/>
      <c r="SMT275" s="4"/>
      <c r="SMU275" s="4"/>
      <c r="SMV275" s="4"/>
      <c r="SMW275" s="4"/>
      <c r="SMX275" s="4"/>
      <c r="SMY275" s="4"/>
      <c r="SMZ275" s="4"/>
      <c r="SNA275" s="4"/>
      <c r="SNB275" s="4"/>
      <c r="SNC275" s="4"/>
      <c r="SND275" s="4"/>
      <c r="SNE275" s="4"/>
      <c r="SNF275" s="4"/>
      <c r="SNG275" s="4"/>
      <c r="SNH275" s="4"/>
      <c r="SNI275" s="4"/>
      <c r="SNJ275" s="4"/>
      <c r="SNK275" s="4"/>
      <c r="SNL275" s="4"/>
      <c r="SNM275" s="4"/>
      <c r="SNN275" s="4"/>
      <c r="SNO275" s="4"/>
      <c r="SNP275" s="4"/>
      <c r="SNQ275" s="4"/>
      <c r="SNR275" s="4"/>
      <c r="SNS275" s="4"/>
      <c r="SNT275" s="4"/>
      <c r="SNU275" s="4"/>
      <c r="SNV275" s="4"/>
      <c r="SNW275" s="4"/>
      <c r="SNX275" s="4"/>
      <c r="SNY275" s="4"/>
      <c r="SNZ275" s="4"/>
      <c r="SOA275" s="4"/>
      <c r="SOB275" s="4"/>
      <c r="SOC275" s="4"/>
      <c r="SOD275" s="4"/>
      <c r="SOE275" s="4"/>
      <c r="SOF275" s="4"/>
      <c r="SOG275" s="4"/>
      <c r="SOH275" s="4"/>
      <c r="SOI275" s="4"/>
      <c r="SOJ275" s="4"/>
      <c r="SOK275" s="4"/>
      <c r="SOL275" s="4"/>
      <c r="SOM275" s="4"/>
      <c r="SON275" s="4"/>
      <c r="SOO275" s="4"/>
      <c r="SOP275" s="4"/>
      <c r="SOQ275" s="4"/>
      <c r="SOR275" s="4"/>
      <c r="SOS275" s="4"/>
      <c r="SOT275" s="4"/>
      <c r="SOU275" s="4"/>
      <c r="SOV275" s="4"/>
      <c r="SOW275" s="4"/>
      <c r="SOX275" s="4"/>
      <c r="SOY275" s="4"/>
      <c r="SOZ275" s="4"/>
      <c r="SPA275" s="4"/>
      <c r="SPB275" s="4"/>
      <c r="SPC275" s="4"/>
      <c r="SPD275" s="4"/>
      <c r="SPE275" s="4"/>
      <c r="SPF275" s="4"/>
      <c r="SPG275" s="4"/>
      <c r="SPH275" s="4"/>
      <c r="SPI275" s="4"/>
      <c r="SPJ275" s="4"/>
      <c r="SPK275" s="4"/>
      <c r="SPL275" s="4"/>
      <c r="SPM275" s="4"/>
      <c r="SPN275" s="4"/>
      <c r="SPO275" s="4"/>
      <c r="SPP275" s="4"/>
      <c r="SPQ275" s="4"/>
      <c r="SPR275" s="4"/>
      <c r="SPS275" s="4"/>
      <c r="SPT275" s="4"/>
      <c r="SPU275" s="4"/>
      <c r="SPV275" s="4"/>
      <c r="SPW275" s="4"/>
      <c r="SPX275" s="4"/>
      <c r="SPY275" s="4"/>
      <c r="SPZ275" s="4"/>
      <c r="SQA275" s="4"/>
      <c r="SQB275" s="4"/>
      <c r="SQC275" s="4"/>
      <c r="SQD275" s="4"/>
      <c r="SQE275" s="4"/>
      <c r="SQF275" s="4"/>
      <c r="SQG275" s="4"/>
      <c r="SQH275" s="4"/>
      <c r="SQI275" s="4"/>
      <c r="SQJ275" s="4"/>
      <c r="SQK275" s="4"/>
      <c r="SQL275" s="4"/>
      <c r="SQM275" s="4"/>
      <c r="SQN275" s="4"/>
      <c r="SQO275" s="4"/>
      <c r="SQP275" s="4"/>
      <c r="SQQ275" s="4"/>
      <c r="SQR275" s="4"/>
      <c r="SQS275" s="4"/>
      <c r="SQT275" s="4"/>
      <c r="SQU275" s="4"/>
      <c r="SQV275" s="4"/>
      <c r="SQW275" s="4"/>
      <c r="SQX275" s="4"/>
      <c r="SQY275" s="4"/>
      <c r="SQZ275" s="4"/>
      <c r="SRA275" s="4"/>
      <c r="SRB275" s="4"/>
      <c r="SRC275" s="4"/>
      <c r="SRD275" s="4"/>
      <c r="SRE275" s="4"/>
      <c r="SRF275" s="4"/>
      <c r="SRG275" s="4"/>
      <c r="SRH275" s="4"/>
      <c r="SRI275" s="4"/>
      <c r="SRJ275" s="4"/>
      <c r="SRK275" s="4"/>
      <c r="SRL275" s="4"/>
      <c r="SRM275" s="4"/>
      <c r="SRN275" s="4"/>
      <c r="SRO275" s="4"/>
      <c r="SRP275" s="4"/>
      <c r="SRQ275" s="4"/>
      <c r="SRR275" s="4"/>
      <c r="SRS275" s="4"/>
      <c r="SRT275" s="4"/>
      <c r="SRU275" s="4"/>
      <c r="SRV275" s="4"/>
      <c r="SRW275" s="4"/>
      <c r="SRX275" s="4"/>
      <c r="SRY275" s="4"/>
      <c r="SRZ275" s="4"/>
      <c r="SSA275" s="4"/>
      <c r="SSB275" s="4"/>
      <c r="SSC275" s="4"/>
      <c r="SSD275" s="4"/>
      <c r="SSE275" s="4"/>
      <c r="SSF275" s="4"/>
      <c r="SSG275" s="4"/>
      <c r="SSH275" s="4"/>
      <c r="SSI275" s="4"/>
      <c r="SSJ275" s="4"/>
      <c r="SSK275" s="4"/>
      <c r="SSL275" s="4"/>
      <c r="SSM275" s="4"/>
      <c r="SSN275" s="4"/>
      <c r="SSO275" s="4"/>
      <c r="SSP275" s="4"/>
      <c r="SSQ275" s="4"/>
      <c r="SSR275" s="4"/>
      <c r="SSS275" s="4"/>
      <c r="SST275" s="4"/>
      <c r="SSU275" s="4"/>
      <c r="SSV275" s="4"/>
      <c r="SSW275" s="4"/>
      <c r="SSX275" s="4"/>
      <c r="SSY275" s="4"/>
      <c r="SSZ275" s="4"/>
      <c r="STA275" s="4"/>
      <c r="STB275" s="4"/>
      <c r="STC275" s="4"/>
      <c r="STD275" s="4"/>
      <c r="STE275" s="4"/>
      <c r="STF275" s="4"/>
      <c r="STG275" s="4"/>
      <c r="STH275" s="4"/>
      <c r="STI275" s="4"/>
      <c r="STJ275" s="4"/>
      <c r="STK275" s="4"/>
      <c r="STL275" s="4"/>
      <c r="STM275" s="4"/>
      <c r="STN275" s="4"/>
      <c r="STO275" s="4"/>
      <c r="STP275" s="4"/>
      <c r="STQ275" s="4"/>
      <c r="STR275" s="4"/>
      <c r="STS275" s="4"/>
      <c r="STT275" s="4"/>
      <c r="STU275" s="4"/>
      <c r="STV275" s="4"/>
      <c r="STW275" s="4"/>
      <c r="STX275" s="4"/>
      <c r="STY275" s="4"/>
      <c r="STZ275" s="4"/>
      <c r="SUA275" s="4"/>
      <c r="SUB275" s="4"/>
      <c r="SUC275" s="4"/>
      <c r="SUD275" s="4"/>
      <c r="SUE275" s="4"/>
      <c r="SUF275" s="4"/>
      <c r="SUG275" s="4"/>
      <c r="SUH275" s="4"/>
      <c r="SUI275" s="4"/>
      <c r="SUJ275" s="4"/>
      <c r="SUK275" s="4"/>
      <c r="SUL275" s="4"/>
      <c r="SUM275" s="4"/>
      <c r="SUN275" s="4"/>
      <c r="SUO275" s="4"/>
      <c r="SUP275" s="4"/>
      <c r="SUQ275" s="4"/>
      <c r="SUR275" s="4"/>
      <c r="SUS275" s="4"/>
      <c r="SUT275" s="4"/>
      <c r="SUU275" s="4"/>
      <c r="SUV275" s="4"/>
      <c r="SUW275" s="4"/>
      <c r="SUX275" s="4"/>
      <c r="SUY275" s="4"/>
      <c r="SUZ275" s="4"/>
      <c r="SVA275" s="4"/>
      <c r="SVB275" s="4"/>
      <c r="SVC275" s="4"/>
      <c r="SVD275" s="4"/>
      <c r="SVE275" s="4"/>
      <c r="SVF275" s="4"/>
      <c r="SVG275" s="4"/>
      <c r="SVH275" s="4"/>
      <c r="SVI275" s="4"/>
      <c r="SVJ275" s="4"/>
      <c r="SVK275" s="4"/>
      <c r="SVL275" s="4"/>
      <c r="SVM275" s="4"/>
      <c r="SVN275" s="4"/>
      <c r="SVO275" s="4"/>
      <c r="SVP275" s="4"/>
      <c r="SVQ275" s="4"/>
      <c r="SVR275" s="4"/>
      <c r="SVS275" s="4"/>
      <c r="SVT275" s="4"/>
      <c r="SVU275" s="4"/>
      <c r="SVV275" s="4"/>
      <c r="SVW275" s="4"/>
      <c r="SVX275" s="4"/>
      <c r="SVY275" s="4"/>
      <c r="SVZ275" s="4"/>
      <c r="SWA275" s="4"/>
      <c r="SWB275" s="4"/>
      <c r="SWC275" s="4"/>
      <c r="SWD275" s="4"/>
      <c r="SWE275" s="4"/>
      <c r="SWF275" s="4"/>
      <c r="SWG275" s="4"/>
      <c r="SWH275" s="4"/>
      <c r="SWI275" s="4"/>
      <c r="SWJ275" s="4"/>
      <c r="SWK275" s="4"/>
      <c r="SWL275" s="4"/>
      <c r="SWM275" s="4"/>
      <c r="SWN275" s="4"/>
      <c r="SWO275" s="4"/>
      <c r="SWP275" s="4"/>
      <c r="SWQ275" s="4"/>
      <c r="SWR275" s="4"/>
      <c r="SWS275" s="4"/>
      <c r="SWT275" s="4"/>
      <c r="SWU275" s="4"/>
      <c r="SWV275" s="4"/>
      <c r="SWW275" s="4"/>
      <c r="SWX275" s="4"/>
      <c r="SWY275" s="4"/>
      <c r="SWZ275" s="4"/>
      <c r="SXA275" s="4"/>
      <c r="SXB275" s="4"/>
      <c r="SXC275" s="4"/>
      <c r="SXD275" s="4"/>
      <c r="SXE275" s="4"/>
      <c r="SXF275" s="4"/>
      <c r="SXG275" s="4"/>
      <c r="SXH275" s="4"/>
      <c r="SXI275" s="4"/>
      <c r="SXJ275" s="4"/>
      <c r="SXK275" s="4"/>
      <c r="SXL275" s="4"/>
      <c r="SXM275" s="4"/>
      <c r="SXN275" s="4"/>
      <c r="SXO275" s="4"/>
      <c r="SXP275" s="4"/>
      <c r="SXQ275" s="4"/>
      <c r="SXR275" s="4"/>
      <c r="SXS275" s="4"/>
      <c r="SXT275" s="4"/>
      <c r="SXU275" s="4"/>
      <c r="SXV275" s="4"/>
      <c r="SXW275" s="4"/>
      <c r="SXX275" s="4"/>
      <c r="SXY275" s="4"/>
      <c r="SXZ275" s="4"/>
      <c r="SYA275" s="4"/>
      <c r="SYB275" s="4"/>
      <c r="SYC275" s="4"/>
      <c r="SYD275" s="4"/>
      <c r="SYE275" s="4"/>
      <c r="SYF275" s="4"/>
      <c r="SYG275" s="4"/>
      <c r="SYH275" s="4"/>
      <c r="SYI275" s="4"/>
      <c r="SYJ275" s="4"/>
      <c r="SYK275" s="4"/>
      <c r="SYL275" s="4"/>
      <c r="SYM275" s="4"/>
      <c r="SYN275" s="4"/>
      <c r="SYO275" s="4"/>
      <c r="SYP275" s="4"/>
      <c r="SYQ275" s="4"/>
      <c r="SYR275" s="4"/>
      <c r="SYS275" s="4"/>
      <c r="SYT275" s="4"/>
      <c r="SYU275" s="4"/>
      <c r="SYV275" s="4"/>
      <c r="SYW275" s="4"/>
      <c r="SYX275" s="4"/>
      <c r="SYY275" s="4"/>
      <c r="SYZ275" s="4"/>
      <c r="SZA275" s="4"/>
      <c r="SZB275" s="4"/>
      <c r="SZC275" s="4"/>
      <c r="SZD275" s="4"/>
      <c r="SZE275" s="4"/>
      <c r="SZF275" s="4"/>
      <c r="SZG275" s="4"/>
      <c r="SZH275" s="4"/>
      <c r="SZI275" s="4"/>
      <c r="SZJ275" s="4"/>
      <c r="SZK275" s="4"/>
      <c r="SZL275" s="4"/>
      <c r="SZM275" s="4"/>
      <c r="SZN275" s="4"/>
      <c r="SZO275" s="4"/>
      <c r="SZP275" s="4"/>
      <c r="SZQ275" s="4"/>
      <c r="SZR275" s="4"/>
      <c r="SZS275" s="4"/>
      <c r="SZT275" s="4"/>
      <c r="SZU275" s="4"/>
      <c r="SZV275" s="4"/>
      <c r="SZW275" s="4"/>
      <c r="SZX275" s="4"/>
      <c r="SZY275" s="4"/>
      <c r="SZZ275" s="4"/>
      <c r="TAA275" s="4"/>
      <c r="TAB275" s="4"/>
      <c r="TAC275" s="4"/>
      <c r="TAD275" s="4"/>
      <c r="TAE275" s="4"/>
      <c r="TAF275" s="4"/>
      <c r="TAG275" s="4"/>
      <c r="TAH275" s="4"/>
      <c r="TAI275" s="4"/>
      <c r="TAJ275" s="4"/>
      <c r="TAK275" s="4"/>
      <c r="TAL275" s="4"/>
      <c r="TAM275" s="4"/>
      <c r="TAN275" s="4"/>
      <c r="TAO275" s="4"/>
      <c r="TAP275" s="4"/>
      <c r="TAQ275" s="4"/>
      <c r="TAR275" s="4"/>
      <c r="TAS275" s="4"/>
      <c r="TAT275" s="4"/>
      <c r="TAU275" s="4"/>
      <c r="TAV275" s="4"/>
      <c r="TAW275" s="4"/>
      <c r="TAX275" s="4"/>
      <c r="TAY275" s="4"/>
      <c r="TAZ275" s="4"/>
      <c r="TBA275" s="4"/>
      <c r="TBB275" s="4"/>
      <c r="TBC275" s="4"/>
      <c r="TBD275" s="4"/>
      <c r="TBE275" s="4"/>
      <c r="TBF275" s="4"/>
      <c r="TBG275" s="4"/>
      <c r="TBH275" s="4"/>
      <c r="TBI275" s="4"/>
      <c r="TBJ275" s="4"/>
      <c r="TBK275" s="4"/>
      <c r="TBL275" s="4"/>
      <c r="TBM275" s="4"/>
      <c r="TBN275" s="4"/>
      <c r="TBO275" s="4"/>
      <c r="TBP275" s="4"/>
      <c r="TBQ275" s="4"/>
      <c r="TBR275" s="4"/>
      <c r="TBS275" s="4"/>
      <c r="TBT275" s="4"/>
      <c r="TBU275" s="4"/>
      <c r="TBV275" s="4"/>
      <c r="TBW275" s="4"/>
      <c r="TBX275" s="4"/>
      <c r="TBY275" s="4"/>
      <c r="TBZ275" s="4"/>
      <c r="TCA275" s="4"/>
      <c r="TCB275" s="4"/>
      <c r="TCC275" s="4"/>
      <c r="TCD275" s="4"/>
      <c r="TCE275" s="4"/>
      <c r="TCF275" s="4"/>
      <c r="TCG275" s="4"/>
      <c r="TCH275" s="4"/>
      <c r="TCI275" s="4"/>
      <c r="TCJ275" s="4"/>
      <c r="TCK275" s="4"/>
      <c r="TCL275" s="4"/>
      <c r="TCM275" s="4"/>
      <c r="TCN275" s="4"/>
      <c r="TCO275" s="4"/>
      <c r="TCP275" s="4"/>
      <c r="TCQ275" s="4"/>
      <c r="TCR275" s="4"/>
      <c r="TCS275" s="4"/>
      <c r="TCT275" s="4"/>
      <c r="TCU275" s="4"/>
      <c r="TCV275" s="4"/>
      <c r="TCW275" s="4"/>
      <c r="TCX275" s="4"/>
      <c r="TCY275" s="4"/>
      <c r="TCZ275" s="4"/>
      <c r="TDA275" s="4"/>
      <c r="TDB275" s="4"/>
      <c r="TDC275" s="4"/>
      <c r="TDD275" s="4"/>
      <c r="TDE275" s="4"/>
      <c r="TDF275" s="4"/>
      <c r="TDG275" s="4"/>
      <c r="TDH275" s="4"/>
      <c r="TDI275" s="4"/>
      <c r="TDJ275" s="4"/>
      <c r="TDK275" s="4"/>
      <c r="TDL275" s="4"/>
      <c r="TDM275" s="4"/>
      <c r="TDN275" s="4"/>
      <c r="TDO275" s="4"/>
      <c r="TDP275" s="4"/>
      <c r="TDQ275" s="4"/>
      <c r="TDR275" s="4"/>
      <c r="TDS275" s="4"/>
      <c r="TDT275" s="4"/>
      <c r="TDU275" s="4"/>
      <c r="TDV275" s="4"/>
      <c r="TDW275" s="4"/>
      <c r="TDX275" s="4"/>
      <c r="TDY275" s="4"/>
      <c r="TDZ275" s="4"/>
      <c r="TEA275" s="4"/>
      <c r="TEB275" s="4"/>
      <c r="TEC275" s="4"/>
      <c r="TED275" s="4"/>
      <c r="TEE275" s="4"/>
      <c r="TEF275" s="4"/>
      <c r="TEG275" s="4"/>
      <c r="TEH275" s="4"/>
      <c r="TEI275" s="4"/>
      <c r="TEJ275" s="4"/>
      <c r="TEK275" s="4"/>
      <c r="TEL275" s="4"/>
      <c r="TEM275" s="4"/>
      <c r="TEN275" s="4"/>
      <c r="TEO275" s="4"/>
      <c r="TEP275" s="4"/>
      <c r="TEQ275" s="4"/>
      <c r="TER275" s="4"/>
      <c r="TES275" s="4"/>
      <c r="TET275" s="4"/>
      <c r="TEU275" s="4"/>
      <c r="TEV275" s="4"/>
      <c r="TEW275" s="4"/>
      <c r="TEX275" s="4"/>
      <c r="TEY275" s="4"/>
      <c r="TEZ275" s="4"/>
      <c r="TFA275" s="4"/>
      <c r="TFB275" s="4"/>
      <c r="TFC275" s="4"/>
      <c r="TFD275" s="4"/>
      <c r="TFE275" s="4"/>
      <c r="TFF275" s="4"/>
      <c r="TFG275" s="4"/>
      <c r="TFH275" s="4"/>
      <c r="TFI275" s="4"/>
      <c r="TFJ275" s="4"/>
      <c r="TFK275" s="4"/>
      <c r="TFL275" s="4"/>
      <c r="TFM275" s="4"/>
      <c r="TFN275" s="4"/>
      <c r="TFO275" s="4"/>
      <c r="TFP275" s="4"/>
      <c r="TFQ275" s="4"/>
      <c r="TFR275" s="4"/>
      <c r="TFS275" s="4"/>
      <c r="TFT275" s="4"/>
      <c r="TFU275" s="4"/>
      <c r="TFV275" s="4"/>
      <c r="TFW275" s="4"/>
      <c r="TFX275" s="4"/>
      <c r="TFY275" s="4"/>
      <c r="TFZ275" s="4"/>
      <c r="TGA275" s="4"/>
      <c r="TGB275" s="4"/>
      <c r="TGC275" s="4"/>
      <c r="TGD275" s="4"/>
      <c r="TGE275" s="4"/>
      <c r="TGF275" s="4"/>
      <c r="TGG275" s="4"/>
      <c r="TGH275" s="4"/>
      <c r="TGI275" s="4"/>
      <c r="TGJ275" s="4"/>
      <c r="TGK275" s="4"/>
      <c r="TGL275" s="4"/>
      <c r="TGM275" s="4"/>
      <c r="TGN275" s="4"/>
      <c r="TGO275" s="4"/>
      <c r="TGP275" s="4"/>
      <c r="TGQ275" s="4"/>
      <c r="TGR275" s="4"/>
      <c r="TGS275" s="4"/>
      <c r="TGT275" s="4"/>
      <c r="TGU275" s="4"/>
      <c r="TGV275" s="4"/>
      <c r="TGW275" s="4"/>
      <c r="TGX275" s="4"/>
      <c r="TGY275" s="4"/>
      <c r="TGZ275" s="4"/>
      <c r="THA275" s="4"/>
      <c r="THB275" s="4"/>
      <c r="THC275" s="4"/>
      <c r="THD275" s="4"/>
      <c r="THE275" s="4"/>
      <c r="THF275" s="4"/>
      <c r="THG275" s="4"/>
      <c r="THH275" s="4"/>
      <c r="THI275" s="4"/>
      <c r="THJ275" s="4"/>
      <c r="THK275" s="4"/>
      <c r="THL275" s="4"/>
      <c r="THM275" s="4"/>
      <c r="THN275" s="4"/>
      <c r="THO275" s="4"/>
      <c r="THP275" s="4"/>
      <c r="THQ275" s="4"/>
      <c r="THR275" s="4"/>
      <c r="THS275" s="4"/>
      <c r="THT275" s="4"/>
      <c r="THU275" s="4"/>
      <c r="THV275" s="4"/>
      <c r="THW275" s="4"/>
      <c r="THX275" s="4"/>
      <c r="THY275" s="4"/>
      <c r="THZ275" s="4"/>
      <c r="TIA275" s="4"/>
      <c r="TIB275" s="4"/>
      <c r="TIC275" s="4"/>
      <c r="TID275" s="4"/>
      <c r="TIE275" s="4"/>
      <c r="TIF275" s="4"/>
      <c r="TIG275" s="4"/>
      <c r="TIH275" s="4"/>
      <c r="TII275" s="4"/>
      <c r="TIJ275" s="4"/>
      <c r="TIK275" s="4"/>
      <c r="TIL275" s="4"/>
      <c r="TIM275" s="4"/>
      <c r="TIN275" s="4"/>
      <c r="TIO275" s="4"/>
      <c r="TIP275" s="4"/>
      <c r="TIQ275" s="4"/>
      <c r="TIR275" s="4"/>
      <c r="TIS275" s="4"/>
      <c r="TIT275" s="4"/>
      <c r="TIU275" s="4"/>
      <c r="TIV275" s="4"/>
      <c r="TIW275" s="4"/>
      <c r="TIX275" s="4"/>
      <c r="TIY275" s="4"/>
      <c r="TIZ275" s="4"/>
      <c r="TJA275" s="4"/>
      <c r="TJB275" s="4"/>
      <c r="TJC275" s="4"/>
      <c r="TJD275" s="4"/>
      <c r="TJE275" s="4"/>
      <c r="TJF275" s="4"/>
      <c r="TJG275" s="4"/>
      <c r="TJH275" s="4"/>
      <c r="TJI275" s="4"/>
      <c r="TJJ275" s="4"/>
      <c r="TJK275" s="4"/>
      <c r="TJL275" s="4"/>
      <c r="TJM275" s="4"/>
      <c r="TJN275" s="4"/>
      <c r="TJO275" s="4"/>
      <c r="TJP275" s="4"/>
      <c r="TJQ275" s="4"/>
      <c r="TJR275" s="4"/>
      <c r="TJS275" s="4"/>
      <c r="TJT275" s="4"/>
      <c r="TJU275" s="4"/>
      <c r="TJV275" s="4"/>
      <c r="TJW275" s="4"/>
      <c r="TJX275" s="4"/>
      <c r="TJY275" s="4"/>
      <c r="TJZ275" s="4"/>
      <c r="TKA275" s="4"/>
      <c r="TKB275" s="4"/>
      <c r="TKC275" s="4"/>
      <c r="TKD275" s="4"/>
      <c r="TKE275" s="4"/>
      <c r="TKF275" s="4"/>
      <c r="TKG275" s="4"/>
      <c r="TKH275" s="4"/>
      <c r="TKI275" s="4"/>
      <c r="TKJ275" s="4"/>
      <c r="TKK275" s="4"/>
      <c r="TKL275" s="4"/>
      <c r="TKM275" s="4"/>
      <c r="TKN275" s="4"/>
      <c r="TKO275" s="4"/>
      <c r="TKP275" s="4"/>
      <c r="TKQ275" s="4"/>
      <c r="TKR275" s="4"/>
      <c r="TKS275" s="4"/>
      <c r="TKT275" s="4"/>
      <c r="TKU275" s="4"/>
      <c r="TKV275" s="4"/>
      <c r="TKW275" s="4"/>
      <c r="TKX275" s="4"/>
      <c r="TKY275" s="4"/>
      <c r="TKZ275" s="4"/>
      <c r="TLA275" s="4"/>
      <c r="TLB275" s="4"/>
      <c r="TLC275" s="4"/>
      <c r="TLD275" s="4"/>
      <c r="TLE275" s="4"/>
      <c r="TLF275" s="4"/>
      <c r="TLG275" s="4"/>
      <c r="TLH275" s="4"/>
      <c r="TLI275" s="4"/>
      <c r="TLJ275" s="4"/>
      <c r="TLK275" s="4"/>
      <c r="TLL275" s="4"/>
      <c r="TLM275" s="4"/>
      <c r="TLN275" s="4"/>
      <c r="TLO275" s="4"/>
      <c r="TLP275" s="4"/>
      <c r="TLQ275" s="4"/>
      <c r="TLR275" s="4"/>
      <c r="TLS275" s="4"/>
      <c r="TLT275" s="4"/>
      <c r="TLU275" s="4"/>
      <c r="TLV275" s="4"/>
      <c r="TLW275" s="4"/>
      <c r="TLX275" s="4"/>
      <c r="TLY275" s="4"/>
      <c r="TLZ275" s="4"/>
      <c r="TMA275" s="4"/>
      <c r="TMB275" s="4"/>
      <c r="TMC275" s="4"/>
      <c r="TMD275" s="4"/>
      <c r="TME275" s="4"/>
      <c r="TMF275" s="4"/>
      <c r="TMG275" s="4"/>
      <c r="TMH275" s="4"/>
      <c r="TMI275" s="4"/>
      <c r="TMJ275" s="4"/>
      <c r="TMK275" s="4"/>
      <c r="TML275" s="4"/>
      <c r="TMM275" s="4"/>
      <c r="TMN275" s="4"/>
      <c r="TMO275" s="4"/>
      <c r="TMP275" s="4"/>
      <c r="TMQ275" s="4"/>
      <c r="TMR275" s="4"/>
      <c r="TMS275" s="4"/>
      <c r="TMT275" s="4"/>
      <c r="TMU275" s="4"/>
      <c r="TMV275" s="4"/>
      <c r="TMW275" s="4"/>
      <c r="TMX275" s="4"/>
      <c r="TMY275" s="4"/>
      <c r="TMZ275" s="4"/>
      <c r="TNA275" s="4"/>
      <c r="TNB275" s="4"/>
      <c r="TNC275" s="4"/>
      <c r="TND275" s="4"/>
      <c r="TNE275" s="4"/>
      <c r="TNF275" s="4"/>
      <c r="TNG275" s="4"/>
      <c r="TNH275" s="4"/>
      <c r="TNI275" s="4"/>
      <c r="TNJ275" s="4"/>
      <c r="TNK275" s="4"/>
      <c r="TNL275" s="4"/>
      <c r="TNM275" s="4"/>
      <c r="TNN275" s="4"/>
      <c r="TNO275" s="4"/>
      <c r="TNP275" s="4"/>
      <c r="TNQ275" s="4"/>
      <c r="TNR275" s="4"/>
      <c r="TNS275" s="4"/>
      <c r="TNT275" s="4"/>
      <c r="TNU275" s="4"/>
      <c r="TNV275" s="4"/>
      <c r="TNW275" s="4"/>
      <c r="TNX275" s="4"/>
      <c r="TNY275" s="4"/>
      <c r="TNZ275" s="4"/>
      <c r="TOA275" s="4"/>
      <c r="TOB275" s="4"/>
      <c r="TOC275" s="4"/>
      <c r="TOD275" s="4"/>
      <c r="TOE275" s="4"/>
      <c r="TOF275" s="4"/>
      <c r="TOG275" s="4"/>
      <c r="TOH275" s="4"/>
      <c r="TOI275" s="4"/>
      <c r="TOJ275" s="4"/>
      <c r="TOK275" s="4"/>
      <c r="TOL275" s="4"/>
      <c r="TOM275" s="4"/>
      <c r="TON275" s="4"/>
      <c r="TOO275" s="4"/>
      <c r="TOP275" s="4"/>
      <c r="TOQ275" s="4"/>
      <c r="TOR275" s="4"/>
      <c r="TOS275" s="4"/>
      <c r="TOT275" s="4"/>
      <c r="TOU275" s="4"/>
      <c r="TOV275" s="4"/>
      <c r="TOW275" s="4"/>
      <c r="TOX275" s="4"/>
      <c r="TOY275" s="4"/>
      <c r="TOZ275" s="4"/>
      <c r="TPA275" s="4"/>
      <c r="TPB275" s="4"/>
      <c r="TPC275" s="4"/>
      <c r="TPD275" s="4"/>
      <c r="TPE275" s="4"/>
      <c r="TPF275" s="4"/>
      <c r="TPG275" s="4"/>
      <c r="TPH275" s="4"/>
      <c r="TPI275" s="4"/>
      <c r="TPJ275" s="4"/>
      <c r="TPK275" s="4"/>
      <c r="TPL275" s="4"/>
      <c r="TPM275" s="4"/>
      <c r="TPN275" s="4"/>
      <c r="TPO275" s="4"/>
      <c r="TPP275" s="4"/>
      <c r="TPQ275" s="4"/>
      <c r="TPR275" s="4"/>
      <c r="TPS275" s="4"/>
      <c r="TPT275" s="4"/>
      <c r="TPU275" s="4"/>
      <c r="TPV275" s="4"/>
      <c r="TPW275" s="4"/>
      <c r="TPX275" s="4"/>
      <c r="TPY275" s="4"/>
      <c r="TPZ275" s="4"/>
      <c r="TQA275" s="4"/>
      <c r="TQB275" s="4"/>
      <c r="TQC275" s="4"/>
      <c r="TQD275" s="4"/>
      <c r="TQE275" s="4"/>
      <c r="TQF275" s="4"/>
      <c r="TQG275" s="4"/>
      <c r="TQH275" s="4"/>
      <c r="TQI275" s="4"/>
      <c r="TQJ275" s="4"/>
      <c r="TQK275" s="4"/>
      <c r="TQL275" s="4"/>
      <c r="TQM275" s="4"/>
      <c r="TQN275" s="4"/>
      <c r="TQO275" s="4"/>
      <c r="TQP275" s="4"/>
      <c r="TQQ275" s="4"/>
      <c r="TQR275" s="4"/>
      <c r="TQS275" s="4"/>
      <c r="TQT275" s="4"/>
      <c r="TQU275" s="4"/>
      <c r="TQV275" s="4"/>
      <c r="TQW275" s="4"/>
      <c r="TQX275" s="4"/>
      <c r="TQY275" s="4"/>
      <c r="TQZ275" s="4"/>
      <c r="TRA275" s="4"/>
      <c r="TRB275" s="4"/>
      <c r="TRC275" s="4"/>
      <c r="TRD275" s="4"/>
      <c r="TRE275" s="4"/>
      <c r="TRF275" s="4"/>
      <c r="TRG275" s="4"/>
      <c r="TRH275" s="4"/>
      <c r="TRI275" s="4"/>
      <c r="TRJ275" s="4"/>
      <c r="TRK275" s="4"/>
      <c r="TRL275" s="4"/>
      <c r="TRM275" s="4"/>
      <c r="TRN275" s="4"/>
      <c r="TRO275" s="4"/>
      <c r="TRP275" s="4"/>
      <c r="TRQ275" s="4"/>
      <c r="TRR275" s="4"/>
      <c r="TRS275" s="4"/>
      <c r="TRT275" s="4"/>
      <c r="TRU275" s="4"/>
      <c r="TRV275" s="4"/>
      <c r="TRW275" s="4"/>
      <c r="TRX275" s="4"/>
      <c r="TRY275" s="4"/>
      <c r="TRZ275" s="4"/>
      <c r="TSA275" s="4"/>
      <c r="TSB275" s="4"/>
      <c r="TSC275" s="4"/>
      <c r="TSD275" s="4"/>
      <c r="TSE275" s="4"/>
      <c r="TSF275" s="4"/>
      <c r="TSG275" s="4"/>
      <c r="TSH275" s="4"/>
      <c r="TSI275" s="4"/>
      <c r="TSJ275" s="4"/>
      <c r="TSK275" s="4"/>
      <c r="TSL275" s="4"/>
      <c r="TSM275" s="4"/>
      <c r="TSN275" s="4"/>
      <c r="TSO275" s="4"/>
      <c r="TSP275" s="4"/>
      <c r="TSQ275" s="4"/>
      <c r="TSR275" s="4"/>
      <c r="TSS275" s="4"/>
      <c r="TST275" s="4"/>
      <c r="TSU275" s="4"/>
      <c r="TSV275" s="4"/>
      <c r="TSW275" s="4"/>
      <c r="TSX275" s="4"/>
      <c r="TSY275" s="4"/>
      <c r="TSZ275" s="4"/>
      <c r="TTA275" s="4"/>
      <c r="TTB275" s="4"/>
      <c r="TTC275" s="4"/>
      <c r="TTD275" s="4"/>
      <c r="TTE275" s="4"/>
      <c r="TTF275" s="4"/>
      <c r="TTG275" s="4"/>
      <c r="TTH275" s="4"/>
      <c r="TTI275" s="4"/>
      <c r="TTJ275" s="4"/>
      <c r="TTK275" s="4"/>
      <c r="TTL275" s="4"/>
      <c r="TTM275" s="4"/>
      <c r="TTN275" s="4"/>
      <c r="TTO275" s="4"/>
      <c r="TTP275" s="4"/>
      <c r="TTQ275" s="4"/>
      <c r="TTR275" s="4"/>
      <c r="TTS275" s="4"/>
      <c r="TTT275" s="4"/>
      <c r="TTU275" s="4"/>
      <c r="TTV275" s="4"/>
      <c r="TTW275" s="4"/>
      <c r="TTX275" s="4"/>
      <c r="TTY275" s="4"/>
      <c r="TTZ275" s="4"/>
      <c r="TUA275" s="4"/>
      <c r="TUB275" s="4"/>
      <c r="TUC275" s="4"/>
      <c r="TUD275" s="4"/>
      <c r="TUE275" s="4"/>
      <c r="TUF275" s="4"/>
      <c r="TUG275" s="4"/>
      <c r="TUH275" s="4"/>
      <c r="TUI275" s="4"/>
      <c r="TUJ275" s="4"/>
      <c r="TUK275" s="4"/>
      <c r="TUL275" s="4"/>
      <c r="TUM275" s="4"/>
      <c r="TUN275" s="4"/>
      <c r="TUO275" s="4"/>
      <c r="TUP275" s="4"/>
      <c r="TUQ275" s="4"/>
      <c r="TUR275" s="4"/>
      <c r="TUS275" s="4"/>
      <c r="TUT275" s="4"/>
      <c r="TUU275" s="4"/>
      <c r="TUV275" s="4"/>
      <c r="TUW275" s="4"/>
      <c r="TUX275" s="4"/>
      <c r="TUY275" s="4"/>
      <c r="TUZ275" s="4"/>
      <c r="TVA275" s="4"/>
      <c r="TVB275" s="4"/>
      <c r="TVC275" s="4"/>
      <c r="TVD275" s="4"/>
      <c r="TVE275" s="4"/>
      <c r="TVF275" s="4"/>
      <c r="TVG275" s="4"/>
      <c r="TVH275" s="4"/>
      <c r="TVI275" s="4"/>
      <c r="TVJ275" s="4"/>
      <c r="TVK275" s="4"/>
      <c r="TVL275" s="4"/>
      <c r="TVM275" s="4"/>
      <c r="TVN275" s="4"/>
      <c r="TVO275" s="4"/>
      <c r="TVP275" s="4"/>
      <c r="TVQ275" s="4"/>
      <c r="TVR275" s="4"/>
      <c r="TVS275" s="4"/>
      <c r="TVT275" s="4"/>
      <c r="TVU275" s="4"/>
      <c r="TVV275" s="4"/>
      <c r="TVW275" s="4"/>
      <c r="TVX275" s="4"/>
      <c r="TVY275" s="4"/>
      <c r="TVZ275" s="4"/>
      <c r="TWA275" s="4"/>
      <c r="TWB275" s="4"/>
      <c r="TWC275" s="4"/>
      <c r="TWD275" s="4"/>
      <c r="TWE275" s="4"/>
      <c r="TWF275" s="4"/>
      <c r="TWG275" s="4"/>
      <c r="TWH275" s="4"/>
      <c r="TWI275" s="4"/>
      <c r="TWJ275" s="4"/>
      <c r="TWK275" s="4"/>
      <c r="TWL275" s="4"/>
      <c r="TWM275" s="4"/>
      <c r="TWN275" s="4"/>
      <c r="TWO275" s="4"/>
      <c r="TWP275" s="4"/>
      <c r="TWQ275" s="4"/>
      <c r="TWR275" s="4"/>
      <c r="TWS275" s="4"/>
      <c r="TWT275" s="4"/>
      <c r="TWU275" s="4"/>
      <c r="TWV275" s="4"/>
      <c r="TWW275" s="4"/>
      <c r="TWX275" s="4"/>
      <c r="TWY275" s="4"/>
      <c r="TWZ275" s="4"/>
      <c r="TXA275" s="4"/>
      <c r="TXB275" s="4"/>
      <c r="TXC275" s="4"/>
      <c r="TXD275" s="4"/>
      <c r="TXE275" s="4"/>
      <c r="TXF275" s="4"/>
      <c r="TXG275" s="4"/>
      <c r="TXH275" s="4"/>
      <c r="TXI275" s="4"/>
      <c r="TXJ275" s="4"/>
      <c r="TXK275" s="4"/>
      <c r="TXL275" s="4"/>
      <c r="TXM275" s="4"/>
      <c r="TXN275" s="4"/>
      <c r="TXO275" s="4"/>
      <c r="TXP275" s="4"/>
      <c r="TXQ275" s="4"/>
      <c r="TXR275" s="4"/>
      <c r="TXS275" s="4"/>
      <c r="TXT275" s="4"/>
      <c r="TXU275" s="4"/>
      <c r="TXV275" s="4"/>
      <c r="TXW275" s="4"/>
      <c r="TXX275" s="4"/>
      <c r="TXY275" s="4"/>
      <c r="TXZ275" s="4"/>
      <c r="TYA275" s="4"/>
      <c r="TYB275" s="4"/>
      <c r="TYC275" s="4"/>
      <c r="TYD275" s="4"/>
      <c r="TYE275" s="4"/>
      <c r="TYF275" s="4"/>
      <c r="TYG275" s="4"/>
      <c r="TYH275" s="4"/>
      <c r="TYI275" s="4"/>
      <c r="TYJ275" s="4"/>
      <c r="TYK275" s="4"/>
      <c r="TYL275" s="4"/>
      <c r="TYM275" s="4"/>
      <c r="TYN275" s="4"/>
      <c r="TYO275" s="4"/>
      <c r="TYP275" s="4"/>
      <c r="TYQ275" s="4"/>
      <c r="TYR275" s="4"/>
      <c r="TYS275" s="4"/>
      <c r="TYT275" s="4"/>
      <c r="TYU275" s="4"/>
      <c r="TYV275" s="4"/>
      <c r="TYW275" s="4"/>
      <c r="TYX275" s="4"/>
      <c r="TYY275" s="4"/>
      <c r="TYZ275" s="4"/>
      <c r="TZA275" s="4"/>
      <c r="TZB275" s="4"/>
      <c r="TZC275" s="4"/>
      <c r="TZD275" s="4"/>
      <c r="TZE275" s="4"/>
      <c r="TZF275" s="4"/>
      <c r="TZG275" s="4"/>
      <c r="TZH275" s="4"/>
      <c r="TZI275" s="4"/>
      <c r="TZJ275" s="4"/>
      <c r="TZK275" s="4"/>
      <c r="TZL275" s="4"/>
      <c r="TZM275" s="4"/>
      <c r="TZN275" s="4"/>
      <c r="TZO275" s="4"/>
      <c r="TZP275" s="4"/>
      <c r="TZQ275" s="4"/>
      <c r="TZR275" s="4"/>
      <c r="TZS275" s="4"/>
      <c r="TZT275" s="4"/>
      <c r="TZU275" s="4"/>
      <c r="TZV275" s="4"/>
      <c r="TZW275" s="4"/>
      <c r="TZX275" s="4"/>
      <c r="TZY275" s="4"/>
      <c r="TZZ275" s="4"/>
      <c r="UAA275" s="4"/>
      <c r="UAB275" s="4"/>
      <c r="UAC275" s="4"/>
      <c r="UAD275" s="4"/>
      <c r="UAE275" s="4"/>
      <c r="UAF275" s="4"/>
      <c r="UAG275" s="4"/>
      <c r="UAH275" s="4"/>
      <c r="UAI275" s="4"/>
      <c r="UAJ275" s="4"/>
      <c r="UAK275" s="4"/>
      <c r="UAL275" s="4"/>
      <c r="UAM275" s="4"/>
      <c r="UAN275" s="4"/>
      <c r="UAO275" s="4"/>
      <c r="UAP275" s="4"/>
      <c r="UAQ275" s="4"/>
      <c r="UAR275" s="4"/>
      <c r="UAS275" s="4"/>
      <c r="UAT275" s="4"/>
      <c r="UAU275" s="4"/>
      <c r="UAV275" s="4"/>
      <c r="UAW275" s="4"/>
      <c r="UAX275" s="4"/>
      <c r="UAY275" s="4"/>
      <c r="UAZ275" s="4"/>
      <c r="UBA275" s="4"/>
      <c r="UBB275" s="4"/>
      <c r="UBC275" s="4"/>
      <c r="UBD275" s="4"/>
      <c r="UBE275" s="4"/>
      <c r="UBF275" s="4"/>
      <c r="UBG275" s="4"/>
      <c r="UBH275" s="4"/>
      <c r="UBI275" s="4"/>
      <c r="UBJ275" s="4"/>
      <c r="UBK275" s="4"/>
      <c r="UBL275" s="4"/>
      <c r="UBM275" s="4"/>
      <c r="UBN275" s="4"/>
      <c r="UBO275" s="4"/>
      <c r="UBP275" s="4"/>
      <c r="UBQ275" s="4"/>
      <c r="UBR275" s="4"/>
      <c r="UBS275" s="4"/>
      <c r="UBT275" s="4"/>
      <c r="UBU275" s="4"/>
      <c r="UBV275" s="4"/>
      <c r="UBW275" s="4"/>
      <c r="UBX275" s="4"/>
      <c r="UBY275" s="4"/>
      <c r="UBZ275" s="4"/>
      <c r="UCA275" s="4"/>
      <c r="UCB275" s="4"/>
      <c r="UCC275" s="4"/>
      <c r="UCD275" s="4"/>
      <c r="UCE275" s="4"/>
      <c r="UCF275" s="4"/>
      <c r="UCG275" s="4"/>
      <c r="UCH275" s="4"/>
      <c r="UCI275" s="4"/>
      <c r="UCJ275" s="4"/>
      <c r="UCK275" s="4"/>
      <c r="UCL275" s="4"/>
      <c r="UCM275" s="4"/>
      <c r="UCN275" s="4"/>
      <c r="UCO275" s="4"/>
      <c r="UCP275" s="4"/>
      <c r="UCQ275" s="4"/>
      <c r="UCR275" s="4"/>
      <c r="UCS275" s="4"/>
      <c r="UCT275" s="4"/>
      <c r="UCU275" s="4"/>
      <c r="UCV275" s="4"/>
      <c r="UCW275" s="4"/>
      <c r="UCX275" s="4"/>
      <c r="UCY275" s="4"/>
      <c r="UCZ275" s="4"/>
      <c r="UDA275" s="4"/>
      <c r="UDB275" s="4"/>
      <c r="UDC275" s="4"/>
      <c r="UDD275" s="4"/>
      <c r="UDE275" s="4"/>
      <c r="UDF275" s="4"/>
      <c r="UDG275" s="4"/>
      <c r="UDH275" s="4"/>
      <c r="UDI275" s="4"/>
      <c r="UDJ275" s="4"/>
      <c r="UDK275" s="4"/>
      <c r="UDL275" s="4"/>
      <c r="UDM275" s="4"/>
      <c r="UDN275" s="4"/>
      <c r="UDO275" s="4"/>
      <c r="UDP275" s="4"/>
      <c r="UDQ275" s="4"/>
      <c r="UDR275" s="4"/>
      <c r="UDS275" s="4"/>
      <c r="UDT275" s="4"/>
      <c r="UDU275" s="4"/>
      <c r="UDV275" s="4"/>
      <c r="UDW275" s="4"/>
      <c r="UDX275" s="4"/>
      <c r="UDY275" s="4"/>
      <c r="UDZ275" s="4"/>
      <c r="UEA275" s="4"/>
      <c r="UEB275" s="4"/>
      <c r="UEC275" s="4"/>
      <c r="UED275" s="4"/>
      <c r="UEE275" s="4"/>
      <c r="UEF275" s="4"/>
      <c r="UEG275" s="4"/>
      <c r="UEH275" s="4"/>
      <c r="UEI275" s="4"/>
      <c r="UEJ275" s="4"/>
      <c r="UEK275" s="4"/>
      <c r="UEL275" s="4"/>
      <c r="UEM275" s="4"/>
      <c r="UEN275" s="4"/>
      <c r="UEO275" s="4"/>
      <c r="UEP275" s="4"/>
      <c r="UEQ275" s="4"/>
      <c r="UER275" s="4"/>
      <c r="UES275" s="4"/>
      <c r="UET275" s="4"/>
      <c r="UEU275" s="4"/>
      <c r="UEV275" s="4"/>
      <c r="UEW275" s="4"/>
      <c r="UEX275" s="4"/>
      <c r="UEY275" s="4"/>
      <c r="UEZ275" s="4"/>
      <c r="UFA275" s="4"/>
      <c r="UFB275" s="4"/>
      <c r="UFC275" s="4"/>
      <c r="UFD275" s="4"/>
      <c r="UFE275" s="4"/>
      <c r="UFF275" s="4"/>
      <c r="UFG275" s="4"/>
      <c r="UFH275" s="4"/>
      <c r="UFI275" s="4"/>
      <c r="UFJ275" s="4"/>
      <c r="UFK275" s="4"/>
      <c r="UFL275" s="4"/>
      <c r="UFM275" s="4"/>
      <c r="UFN275" s="4"/>
      <c r="UFO275" s="4"/>
      <c r="UFP275" s="4"/>
      <c r="UFQ275" s="4"/>
      <c r="UFR275" s="4"/>
      <c r="UFS275" s="4"/>
      <c r="UFT275" s="4"/>
      <c r="UFU275" s="4"/>
      <c r="UFV275" s="4"/>
      <c r="UFW275" s="4"/>
      <c r="UFX275" s="4"/>
      <c r="UFY275" s="4"/>
      <c r="UFZ275" s="4"/>
      <c r="UGA275" s="4"/>
      <c r="UGB275" s="4"/>
      <c r="UGC275" s="4"/>
      <c r="UGD275" s="4"/>
      <c r="UGE275" s="4"/>
      <c r="UGF275" s="4"/>
      <c r="UGG275" s="4"/>
      <c r="UGH275" s="4"/>
      <c r="UGI275" s="4"/>
      <c r="UGJ275" s="4"/>
      <c r="UGK275" s="4"/>
      <c r="UGL275" s="4"/>
      <c r="UGM275" s="4"/>
      <c r="UGN275" s="4"/>
      <c r="UGO275" s="4"/>
      <c r="UGP275" s="4"/>
      <c r="UGQ275" s="4"/>
      <c r="UGR275" s="4"/>
      <c r="UGS275" s="4"/>
      <c r="UGT275" s="4"/>
      <c r="UGU275" s="4"/>
      <c r="UGV275" s="4"/>
      <c r="UGW275" s="4"/>
      <c r="UGX275" s="4"/>
      <c r="UGY275" s="4"/>
      <c r="UGZ275" s="4"/>
      <c r="UHA275" s="4"/>
      <c r="UHB275" s="4"/>
      <c r="UHC275" s="4"/>
      <c r="UHD275" s="4"/>
      <c r="UHE275" s="4"/>
      <c r="UHF275" s="4"/>
      <c r="UHG275" s="4"/>
      <c r="UHH275" s="4"/>
      <c r="UHI275" s="4"/>
      <c r="UHJ275" s="4"/>
      <c r="UHK275" s="4"/>
      <c r="UHL275" s="4"/>
      <c r="UHM275" s="4"/>
      <c r="UHN275" s="4"/>
      <c r="UHO275" s="4"/>
      <c r="UHP275" s="4"/>
      <c r="UHQ275" s="4"/>
      <c r="UHR275" s="4"/>
      <c r="UHS275" s="4"/>
      <c r="UHT275" s="4"/>
      <c r="UHU275" s="4"/>
      <c r="UHV275" s="4"/>
      <c r="UHW275" s="4"/>
      <c r="UHX275" s="4"/>
      <c r="UHY275" s="4"/>
      <c r="UHZ275" s="4"/>
      <c r="UIA275" s="4"/>
      <c r="UIB275" s="4"/>
      <c r="UIC275" s="4"/>
      <c r="UID275" s="4"/>
      <c r="UIE275" s="4"/>
      <c r="UIF275" s="4"/>
      <c r="UIG275" s="4"/>
      <c r="UIH275" s="4"/>
      <c r="UII275" s="4"/>
      <c r="UIJ275" s="4"/>
      <c r="UIK275" s="4"/>
      <c r="UIL275" s="4"/>
      <c r="UIM275" s="4"/>
      <c r="UIN275" s="4"/>
      <c r="UIO275" s="4"/>
      <c r="UIP275" s="4"/>
      <c r="UIQ275" s="4"/>
      <c r="UIR275" s="4"/>
      <c r="UIS275" s="4"/>
      <c r="UIT275" s="4"/>
      <c r="UIU275" s="4"/>
      <c r="UIV275" s="4"/>
      <c r="UIW275" s="4"/>
      <c r="UIX275" s="4"/>
      <c r="UIY275" s="4"/>
      <c r="UIZ275" s="4"/>
      <c r="UJA275" s="4"/>
      <c r="UJB275" s="4"/>
      <c r="UJC275" s="4"/>
      <c r="UJD275" s="4"/>
      <c r="UJE275" s="4"/>
      <c r="UJF275" s="4"/>
      <c r="UJG275" s="4"/>
      <c r="UJH275" s="4"/>
      <c r="UJI275" s="4"/>
      <c r="UJJ275" s="4"/>
      <c r="UJK275" s="4"/>
      <c r="UJL275" s="4"/>
      <c r="UJM275" s="4"/>
      <c r="UJN275" s="4"/>
      <c r="UJO275" s="4"/>
      <c r="UJP275" s="4"/>
      <c r="UJQ275" s="4"/>
      <c r="UJR275" s="4"/>
      <c r="UJS275" s="4"/>
      <c r="UJT275" s="4"/>
      <c r="UJU275" s="4"/>
      <c r="UJV275" s="4"/>
      <c r="UJW275" s="4"/>
      <c r="UJX275" s="4"/>
      <c r="UJY275" s="4"/>
      <c r="UJZ275" s="4"/>
      <c r="UKA275" s="4"/>
      <c r="UKB275" s="4"/>
      <c r="UKC275" s="4"/>
      <c r="UKD275" s="4"/>
      <c r="UKE275" s="4"/>
      <c r="UKF275" s="4"/>
      <c r="UKG275" s="4"/>
      <c r="UKH275" s="4"/>
      <c r="UKI275" s="4"/>
      <c r="UKJ275" s="4"/>
      <c r="UKK275" s="4"/>
      <c r="UKL275" s="4"/>
      <c r="UKM275" s="4"/>
      <c r="UKN275" s="4"/>
      <c r="UKO275" s="4"/>
      <c r="UKP275" s="4"/>
      <c r="UKQ275" s="4"/>
      <c r="UKR275" s="4"/>
      <c r="UKS275" s="4"/>
      <c r="UKT275" s="4"/>
      <c r="UKU275" s="4"/>
      <c r="UKV275" s="4"/>
      <c r="UKW275" s="4"/>
      <c r="UKX275" s="4"/>
      <c r="UKY275" s="4"/>
      <c r="UKZ275" s="4"/>
      <c r="ULA275" s="4"/>
      <c r="ULB275" s="4"/>
      <c r="ULC275" s="4"/>
      <c r="ULD275" s="4"/>
      <c r="ULE275" s="4"/>
      <c r="ULF275" s="4"/>
      <c r="ULG275" s="4"/>
      <c r="ULH275" s="4"/>
      <c r="ULI275" s="4"/>
      <c r="ULJ275" s="4"/>
      <c r="ULK275" s="4"/>
      <c r="ULL275" s="4"/>
      <c r="ULM275" s="4"/>
      <c r="ULN275" s="4"/>
      <c r="ULO275" s="4"/>
      <c r="ULP275" s="4"/>
      <c r="ULQ275" s="4"/>
      <c r="ULR275" s="4"/>
      <c r="ULS275" s="4"/>
      <c r="ULT275" s="4"/>
      <c r="ULU275" s="4"/>
      <c r="ULV275" s="4"/>
      <c r="ULW275" s="4"/>
      <c r="ULX275" s="4"/>
      <c r="ULY275" s="4"/>
      <c r="ULZ275" s="4"/>
      <c r="UMA275" s="4"/>
      <c r="UMB275" s="4"/>
      <c r="UMC275" s="4"/>
      <c r="UMD275" s="4"/>
      <c r="UME275" s="4"/>
      <c r="UMF275" s="4"/>
      <c r="UMG275" s="4"/>
      <c r="UMH275" s="4"/>
      <c r="UMI275" s="4"/>
      <c r="UMJ275" s="4"/>
      <c r="UMK275" s="4"/>
      <c r="UML275" s="4"/>
      <c r="UMM275" s="4"/>
      <c r="UMN275" s="4"/>
      <c r="UMO275" s="4"/>
      <c r="UMP275" s="4"/>
      <c r="UMQ275" s="4"/>
      <c r="UMR275" s="4"/>
      <c r="UMS275" s="4"/>
      <c r="UMT275" s="4"/>
      <c r="UMU275" s="4"/>
      <c r="UMV275" s="4"/>
      <c r="UMW275" s="4"/>
      <c r="UMX275" s="4"/>
      <c r="UMY275" s="4"/>
      <c r="UMZ275" s="4"/>
      <c r="UNA275" s="4"/>
      <c r="UNB275" s="4"/>
      <c r="UNC275" s="4"/>
      <c r="UND275" s="4"/>
      <c r="UNE275" s="4"/>
      <c r="UNF275" s="4"/>
      <c r="UNG275" s="4"/>
      <c r="UNH275" s="4"/>
      <c r="UNI275" s="4"/>
      <c r="UNJ275" s="4"/>
      <c r="UNK275" s="4"/>
      <c r="UNL275" s="4"/>
      <c r="UNM275" s="4"/>
      <c r="UNN275" s="4"/>
      <c r="UNO275" s="4"/>
      <c r="UNP275" s="4"/>
      <c r="UNQ275" s="4"/>
      <c r="UNR275" s="4"/>
      <c r="UNS275" s="4"/>
      <c r="UNT275" s="4"/>
      <c r="UNU275" s="4"/>
      <c r="UNV275" s="4"/>
      <c r="UNW275" s="4"/>
      <c r="UNX275" s="4"/>
      <c r="UNY275" s="4"/>
      <c r="UNZ275" s="4"/>
      <c r="UOA275" s="4"/>
      <c r="UOB275" s="4"/>
      <c r="UOC275" s="4"/>
      <c r="UOD275" s="4"/>
      <c r="UOE275" s="4"/>
      <c r="UOF275" s="4"/>
      <c r="UOG275" s="4"/>
      <c r="UOH275" s="4"/>
      <c r="UOI275" s="4"/>
      <c r="UOJ275" s="4"/>
      <c r="UOK275" s="4"/>
      <c r="UOL275" s="4"/>
      <c r="UOM275" s="4"/>
      <c r="UON275" s="4"/>
      <c r="UOO275" s="4"/>
      <c r="UOP275" s="4"/>
      <c r="UOQ275" s="4"/>
      <c r="UOR275" s="4"/>
      <c r="UOS275" s="4"/>
      <c r="UOT275" s="4"/>
      <c r="UOU275" s="4"/>
      <c r="UOV275" s="4"/>
      <c r="UOW275" s="4"/>
      <c r="UOX275" s="4"/>
      <c r="UOY275" s="4"/>
      <c r="UOZ275" s="4"/>
      <c r="UPA275" s="4"/>
      <c r="UPB275" s="4"/>
      <c r="UPC275" s="4"/>
      <c r="UPD275" s="4"/>
      <c r="UPE275" s="4"/>
      <c r="UPF275" s="4"/>
      <c r="UPG275" s="4"/>
      <c r="UPH275" s="4"/>
      <c r="UPI275" s="4"/>
      <c r="UPJ275" s="4"/>
      <c r="UPK275" s="4"/>
      <c r="UPL275" s="4"/>
      <c r="UPM275" s="4"/>
      <c r="UPN275" s="4"/>
      <c r="UPO275" s="4"/>
      <c r="UPP275" s="4"/>
      <c r="UPQ275" s="4"/>
      <c r="UPR275" s="4"/>
      <c r="UPS275" s="4"/>
      <c r="UPT275" s="4"/>
      <c r="UPU275" s="4"/>
      <c r="UPV275" s="4"/>
      <c r="UPW275" s="4"/>
      <c r="UPX275" s="4"/>
      <c r="UPY275" s="4"/>
      <c r="UPZ275" s="4"/>
      <c r="UQA275" s="4"/>
      <c r="UQB275" s="4"/>
      <c r="UQC275" s="4"/>
      <c r="UQD275" s="4"/>
      <c r="UQE275" s="4"/>
      <c r="UQF275" s="4"/>
      <c r="UQG275" s="4"/>
      <c r="UQH275" s="4"/>
      <c r="UQI275" s="4"/>
      <c r="UQJ275" s="4"/>
      <c r="UQK275" s="4"/>
      <c r="UQL275" s="4"/>
      <c r="UQM275" s="4"/>
      <c r="UQN275" s="4"/>
      <c r="UQO275" s="4"/>
      <c r="UQP275" s="4"/>
      <c r="UQQ275" s="4"/>
      <c r="UQR275" s="4"/>
      <c r="UQS275" s="4"/>
      <c r="UQT275" s="4"/>
      <c r="UQU275" s="4"/>
      <c r="UQV275" s="4"/>
      <c r="UQW275" s="4"/>
      <c r="UQX275" s="4"/>
      <c r="UQY275" s="4"/>
      <c r="UQZ275" s="4"/>
      <c r="URA275" s="4"/>
      <c r="URB275" s="4"/>
      <c r="URC275" s="4"/>
      <c r="URD275" s="4"/>
      <c r="URE275" s="4"/>
      <c r="URF275" s="4"/>
      <c r="URG275" s="4"/>
      <c r="URH275" s="4"/>
      <c r="URI275" s="4"/>
      <c r="URJ275" s="4"/>
      <c r="URK275" s="4"/>
      <c r="URL275" s="4"/>
      <c r="URM275" s="4"/>
      <c r="URN275" s="4"/>
      <c r="URO275" s="4"/>
      <c r="URP275" s="4"/>
      <c r="URQ275" s="4"/>
      <c r="URR275" s="4"/>
      <c r="URS275" s="4"/>
      <c r="URT275" s="4"/>
      <c r="URU275" s="4"/>
      <c r="URV275" s="4"/>
      <c r="URW275" s="4"/>
      <c r="URX275" s="4"/>
      <c r="URY275" s="4"/>
      <c r="URZ275" s="4"/>
      <c r="USA275" s="4"/>
      <c r="USB275" s="4"/>
      <c r="USC275" s="4"/>
      <c r="USD275" s="4"/>
      <c r="USE275" s="4"/>
      <c r="USF275" s="4"/>
      <c r="USG275" s="4"/>
      <c r="USH275" s="4"/>
      <c r="USI275" s="4"/>
      <c r="USJ275" s="4"/>
      <c r="USK275" s="4"/>
      <c r="USL275" s="4"/>
      <c r="USM275" s="4"/>
      <c r="USN275" s="4"/>
      <c r="USO275" s="4"/>
      <c r="USP275" s="4"/>
      <c r="USQ275" s="4"/>
      <c r="USR275" s="4"/>
      <c r="USS275" s="4"/>
      <c r="UST275" s="4"/>
      <c r="USU275" s="4"/>
      <c r="USV275" s="4"/>
      <c r="USW275" s="4"/>
      <c r="USX275" s="4"/>
      <c r="USY275" s="4"/>
      <c r="USZ275" s="4"/>
      <c r="UTA275" s="4"/>
      <c r="UTB275" s="4"/>
      <c r="UTC275" s="4"/>
      <c r="UTD275" s="4"/>
      <c r="UTE275" s="4"/>
      <c r="UTF275" s="4"/>
      <c r="UTG275" s="4"/>
      <c r="UTH275" s="4"/>
      <c r="UTI275" s="4"/>
      <c r="UTJ275" s="4"/>
      <c r="UTK275" s="4"/>
      <c r="UTL275" s="4"/>
      <c r="UTM275" s="4"/>
      <c r="UTN275" s="4"/>
      <c r="UTO275" s="4"/>
      <c r="UTP275" s="4"/>
      <c r="UTQ275" s="4"/>
      <c r="UTR275" s="4"/>
      <c r="UTS275" s="4"/>
      <c r="UTT275" s="4"/>
      <c r="UTU275" s="4"/>
      <c r="UTV275" s="4"/>
      <c r="UTW275" s="4"/>
      <c r="UTX275" s="4"/>
      <c r="UTY275" s="4"/>
      <c r="UTZ275" s="4"/>
      <c r="UUA275" s="4"/>
      <c r="UUB275" s="4"/>
      <c r="UUC275" s="4"/>
      <c r="UUD275" s="4"/>
      <c r="UUE275" s="4"/>
      <c r="UUF275" s="4"/>
      <c r="UUG275" s="4"/>
      <c r="UUH275" s="4"/>
      <c r="UUI275" s="4"/>
      <c r="UUJ275" s="4"/>
      <c r="UUK275" s="4"/>
      <c r="UUL275" s="4"/>
      <c r="UUM275" s="4"/>
      <c r="UUN275" s="4"/>
      <c r="UUO275" s="4"/>
      <c r="UUP275" s="4"/>
      <c r="UUQ275" s="4"/>
      <c r="UUR275" s="4"/>
      <c r="UUS275" s="4"/>
      <c r="UUT275" s="4"/>
      <c r="UUU275" s="4"/>
      <c r="UUV275" s="4"/>
      <c r="UUW275" s="4"/>
      <c r="UUX275" s="4"/>
      <c r="UUY275" s="4"/>
      <c r="UUZ275" s="4"/>
      <c r="UVA275" s="4"/>
      <c r="UVB275" s="4"/>
      <c r="UVC275" s="4"/>
      <c r="UVD275" s="4"/>
      <c r="UVE275" s="4"/>
      <c r="UVF275" s="4"/>
      <c r="UVG275" s="4"/>
      <c r="UVH275" s="4"/>
      <c r="UVI275" s="4"/>
      <c r="UVJ275" s="4"/>
      <c r="UVK275" s="4"/>
      <c r="UVL275" s="4"/>
      <c r="UVM275" s="4"/>
      <c r="UVN275" s="4"/>
      <c r="UVO275" s="4"/>
      <c r="UVP275" s="4"/>
      <c r="UVQ275" s="4"/>
      <c r="UVR275" s="4"/>
      <c r="UVS275" s="4"/>
      <c r="UVT275" s="4"/>
      <c r="UVU275" s="4"/>
      <c r="UVV275" s="4"/>
      <c r="UVW275" s="4"/>
      <c r="UVX275" s="4"/>
      <c r="UVY275" s="4"/>
      <c r="UVZ275" s="4"/>
      <c r="UWA275" s="4"/>
      <c r="UWB275" s="4"/>
      <c r="UWC275" s="4"/>
      <c r="UWD275" s="4"/>
      <c r="UWE275" s="4"/>
      <c r="UWF275" s="4"/>
      <c r="UWG275" s="4"/>
      <c r="UWH275" s="4"/>
      <c r="UWI275" s="4"/>
      <c r="UWJ275" s="4"/>
      <c r="UWK275" s="4"/>
      <c r="UWL275" s="4"/>
      <c r="UWM275" s="4"/>
      <c r="UWN275" s="4"/>
      <c r="UWO275" s="4"/>
      <c r="UWP275" s="4"/>
      <c r="UWQ275" s="4"/>
      <c r="UWR275" s="4"/>
      <c r="UWS275" s="4"/>
      <c r="UWT275" s="4"/>
      <c r="UWU275" s="4"/>
      <c r="UWV275" s="4"/>
      <c r="UWW275" s="4"/>
      <c r="UWX275" s="4"/>
      <c r="UWY275" s="4"/>
      <c r="UWZ275" s="4"/>
      <c r="UXA275" s="4"/>
      <c r="UXB275" s="4"/>
      <c r="UXC275" s="4"/>
      <c r="UXD275" s="4"/>
      <c r="UXE275" s="4"/>
      <c r="UXF275" s="4"/>
      <c r="UXG275" s="4"/>
      <c r="UXH275" s="4"/>
      <c r="UXI275" s="4"/>
      <c r="UXJ275" s="4"/>
      <c r="UXK275" s="4"/>
      <c r="UXL275" s="4"/>
      <c r="UXM275" s="4"/>
      <c r="UXN275" s="4"/>
      <c r="UXO275" s="4"/>
      <c r="UXP275" s="4"/>
      <c r="UXQ275" s="4"/>
      <c r="UXR275" s="4"/>
      <c r="UXS275" s="4"/>
      <c r="UXT275" s="4"/>
      <c r="UXU275" s="4"/>
      <c r="UXV275" s="4"/>
      <c r="UXW275" s="4"/>
      <c r="UXX275" s="4"/>
      <c r="UXY275" s="4"/>
      <c r="UXZ275" s="4"/>
      <c r="UYA275" s="4"/>
      <c r="UYB275" s="4"/>
      <c r="UYC275" s="4"/>
      <c r="UYD275" s="4"/>
      <c r="UYE275" s="4"/>
      <c r="UYF275" s="4"/>
      <c r="UYG275" s="4"/>
      <c r="UYH275" s="4"/>
      <c r="UYI275" s="4"/>
      <c r="UYJ275" s="4"/>
      <c r="UYK275" s="4"/>
      <c r="UYL275" s="4"/>
      <c r="UYM275" s="4"/>
      <c r="UYN275" s="4"/>
      <c r="UYO275" s="4"/>
      <c r="UYP275" s="4"/>
      <c r="UYQ275" s="4"/>
      <c r="UYR275" s="4"/>
      <c r="UYS275" s="4"/>
      <c r="UYT275" s="4"/>
      <c r="UYU275" s="4"/>
      <c r="UYV275" s="4"/>
      <c r="UYW275" s="4"/>
      <c r="UYX275" s="4"/>
      <c r="UYY275" s="4"/>
      <c r="UYZ275" s="4"/>
      <c r="UZA275" s="4"/>
      <c r="UZB275" s="4"/>
      <c r="UZC275" s="4"/>
      <c r="UZD275" s="4"/>
      <c r="UZE275" s="4"/>
      <c r="UZF275" s="4"/>
      <c r="UZG275" s="4"/>
      <c r="UZH275" s="4"/>
      <c r="UZI275" s="4"/>
      <c r="UZJ275" s="4"/>
      <c r="UZK275" s="4"/>
      <c r="UZL275" s="4"/>
      <c r="UZM275" s="4"/>
      <c r="UZN275" s="4"/>
      <c r="UZO275" s="4"/>
      <c r="UZP275" s="4"/>
      <c r="UZQ275" s="4"/>
      <c r="UZR275" s="4"/>
      <c r="UZS275" s="4"/>
      <c r="UZT275" s="4"/>
      <c r="UZU275" s="4"/>
      <c r="UZV275" s="4"/>
      <c r="UZW275" s="4"/>
      <c r="UZX275" s="4"/>
      <c r="UZY275" s="4"/>
      <c r="UZZ275" s="4"/>
      <c r="VAA275" s="4"/>
      <c r="VAB275" s="4"/>
      <c r="VAC275" s="4"/>
      <c r="VAD275" s="4"/>
      <c r="VAE275" s="4"/>
      <c r="VAF275" s="4"/>
      <c r="VAG275" s="4"/>
      <c r="VAH275" s="4"/>
      <c r="VAI275" s="4"/>
      <c r="VAJ275" s="4"/>
      <c r="VAK275" s="4"/>
      <c r="VAL275" s="4"/>
      <c r="VAM275" s="4"/>
      <c r="VAN275" s="4"/>
      <c r="VAO275" s="4"/>
      <c r="VAP275" s="4"/>
      <c r="VAQ275" s="4"/>
      <c r="VAR275" s="4"/>
      <c r="VAS275" s="4"/>
      <c r="VAT275" s="4"/>
      <c r="VAU275" s="4"/>
      <c r="VAV275" s="4"/>
      <c r="VAW275" s="4"/>
      <c r="VAX275" s="4"/>
      <c r="VAY275" s="4"/>
      <c r="VAZ275" s="4"/>
      <c r="VBA275" s="4"/>
      <c r="VBB275" s="4"/>
      <c r="VBC275" s="4"/>
      <c r="VBD275" s="4"/>
      <c r="VBE275" s="4"/>
      <c r="VBF275" s="4"/>
      <c r="VBG275" s="4"/>
      <c r="VBH275" s="4"/>
      <c r="VBI275" s="4"/>
      <c r="VBJ275" s="4"/>
      <c r="VBK275" s="4"/>
      <c r="VBL275" s="4"/>
      <c r="VBM275" s="4"/>
      <c r="VBN275" s="4"/>
      <c r="VBO275" s="4"/>
      <c r="VBP275" s="4"/>
      <c r="VBQ275" s="4"/>
      <c r="VBR275" s="4"/>
      <c r="VBS275" s="4"/>
      <c r="VBT275" s="4"/>
      <c r="VBU275" s="4"/>
      <c r="VBV275" s="4"/>
      <c r="VBW275" s="4"/>
      <c r="VBX275" s="4"/>
      <c r="VBY275" s="4"/>
      <c r="VBZ275" s="4"/>
      <c r="VCA275" s="4"/>
      <c r="VCB275" s="4"/>
      <c r="VCC275" s="4"/>
      <c r="VCD275" s="4"/>
      <c r="VCE275" s="4"/>
      <c r="VCF275" s="4"/>
      <c r="VCG275" s="4"/>
      <c r="VCH275" s="4"/>
      <c r="VCI275" s="4"/>
      <c r="VCJ275" s="4"/>
      <c r="VCK275" s="4"/>
      <c r="VCL275" s="4"/>
      <c r="VCM275" s="4"/>
      <c r="VCN275" s="4"/>
      <c r="VCO275" s="4"/>
      <c r="VCP275" s="4"/>
      <c r="VCQ275" s="4"/>
      <c r="VCR275" s="4"/>
      <c r="VCS275" s="4"/>
      <c r="VCT275" s="4"/>
      <c r="VCU275" s="4"/>
      <c r="VCV275" s="4"/>
      <c r="VCW275" s="4"/>
      <c r="VCX275" s="4"/>
      <c r="VCY275" s="4"/>
      <c r="VCZ275" s="4"/>
      <c r="VDA275" s="4"/>
      <c r="VDB275" s="4"/>
      <c r="VDC275" s="4"/>
      <c r="VDD275" s="4"/>
      <c r="VDE275" s="4"/>
      <c r="VDF275" s="4"/>
      <c r="VDG275" s="4"/>
      <c r="VDH275" s="4"/>
      <c r="VDI275" s="4"/>
      <c r="VDJ275" s="4"/>
      <c r="VDK275" s="4"/>
      <c r="VDL275" s="4"/>
      <c r="VDM275" s="4"/>
      <c r="VDN275" s="4"/>
      <c r="VDO275" s="4"/>
      <c r="VDP275" s="4"/>
      <c r="VDQ275" s="4"/>
      <c r="VDR275" s="4"/>
      <c r="VDS275" s="4"/>
      <c r="VDT275" s="4"/>
      <c r="VDU275" s="4"/>
      <c r="VDV275" s="4"/>
      <c r="VDW275" s="4"/>
      <c r="VDX275" s="4"/>
      <c r="VDY275" s="4"/>
      <c r="VDZ275" s="4"/>
      <c r="VEA275" s="4"/>
      <c r="VEB275" s="4"/>
      <c r="VEC275" s="4"/>
      <c r="VED275" s="4"/>
      <c r="VEE275" s="4"/>
      <c r="VEF275" s="4"/>
      <c r="VEG275" s="4"/>
      <c r="VEH275" s="4"/>
      <c r="VEI275" s="4"/>
      <c r="VEJ275" s="4"/>
      <c r="VEK275" s="4"/>
      <c r="VEL275" s="4"/>
      <c r="VEM275" s="4"/>
      <c r="VEN275" s="4"/>
      <c r="VEO275" s="4"/>
      <c r="VEP275" s="4"/>
      <c r="VEQ275" s="4"/>
      <c r="VER275" s="4"/>
      <c r="VES275" s="4"/>
      <c r="VET275" s="4"/>
      <c r="VEU275" s="4"/>
      <c r="VEV275" s="4"/>
      <c r="VEW275" s="4"/>
      <c r="VEX275" s="4"/>
      <c r="VEY275" s="4"/>
      <c r="VEZ275" s="4"/>
      <c r="VFA275" s="4"/>
      <c r="VFB275" s="4"/>
      <c r="VFC275" s="4"/>
      <c r="VFD275" s="4"/>
      <c r="VFE275" s="4"/>
      <c r="VFF275" s="4"/>
      <c r="VFG275" s="4"/>
      <c r="VFH275" s="4"/>
      <c r="VFI275" s="4"/>
      <c r="VFJ275" s="4"/>
      <c r="VFK275" s="4"/>
      <c r="VFL275" s="4"/>
      <c r="VFM275" s="4"/>
      <c r="VFN275" s="4"/>
      <c r="VFO275" s="4"/>
      <c r="VFP275" s="4"/>
      <c r="VFQ275" s="4"/>
      <c r="VFR275" s="4"/>
      <c r="VFS275" s="4"/>
      <c r="VFT275" s="4"/>
      <c r="VFU275" s="4"/>
      <c r="VFV275" s="4"/>
      <c r="VFW275" s="4"/>
      <c r="VFX275" s="4"/>
      <c r="VFY275" s="4"/>
      <c r="VFZ275" s="4"/>
      <c r="VGA275" s="4"/>
      <c r="VGB275" s="4"/>
      <c r="VGC275" s="4"/>
      <c r="VGD275" s="4"/>
      <c r="VGE275" s="4"/>
      <c r="VGF275" s="4"/>
      <c r="VGG275" s="4"/>
      <c r="VGH275" s="4"/>
      <c r="VGI275" s="4"/>
      <c r="VGJ275" s="4"/>
      <c r="VGK275" s="4"/>
      <c r="VGL275" s="4"/>
      <c r="VGM275" s="4"/>
      <c r="VGN275" s="4"/>
      <c r="VGO275" s="4"/>
      <c r="VGP275" s="4"/>
      <c r="VGQ275" s="4"/>
      <c r="VGR275" s="4"/>
      <c r="VGS275" s="4"/>
      <c r="VGT275" s="4"/>
      <c r="VGU275" s="4"/>
      <c r="VGV275" s="4"/>
      <c r="VGW275" s="4"/>
      <c r="VGX275" s="4"/>
      <c r="VGY275" s="4"/>
      <c r="VGZ275" s="4"/>
      <c r="VHA275" s="4"/>
      <c r="VHB275" s="4"/>
      <c r="VHC275" s="4"/>
      <c r="VHD275" s="4"/>
      <c r="VHE275" s="4"/>
      <c r="VHF275" s="4"/>
      <c r="VHG275" s="4"/>
      <c r="VHH275" s="4"/>
      <c r="VHI275" s="4"/>
      <c r="VHJ275" s="4"/>
      <c r="VHK275" s="4"/>
      <c r="VHL275" s="4"/>
      <c r="VHM275" s="4"/>
      <c r="VHN275" s="4"/>
      <c r="VHO275" s="4"/>
      <c r="VHP275" s="4"/>
      <c r="VHQ275" s="4"/>
      <c r="VHR275" s="4"/>
      <c r="VHS275" s="4"/>
      <c r="VHT275" s="4"/>
      <c r="VHU275" s="4"/>
      <c r="VHV275" s="4"/>
      <c r="VHW275" s="4"/>
      <c r="VHX275" s="4"/>
      <c r="VHY275" s="4"/>
      <c r="VHZ275" s="4"/>
      <c r="VIA275" s="4"/>
      <c r="VIB275" s="4"/>
      <c r="VIC275" s="4"/>
      <c r="VID275" s="4"/>
      <c r="VIE275" s="4"/>
      <c r="VIF275" s="4"/>
      <c r="VIG275" s="4"/>
      <c r="VIH275" s="4"/>
      <c r="VII275" s="4"/>
      <c r="VIJ275" s="4"/>
      <c r="VIK275" s="4"/>
      <c r="VIL275" s="4"/>
      <c r="VIM275" s="4"/>
      <c r="VIN275" s="4"/>
      <c r="VIO275" s="4"/>
      <c r="VIP275" s="4"/>
      <c r="VIQ275" s="4"/>
      <c r="VIR275" s="4"/>
      <c r="VIS275" s="4"/>
      <c r="VIT275" s="4"/>
      <c r="VIU275" s="4"/>
      <c r="VIV275" s="4"/>
      <c r="VIW275" s="4"/>
      <c r="VIX275" s="4"/>
      <c r="VIY275" s="4"/>
      <c r="VIZ275" s="4"/>
      <c r="VJA275" s="4"/>
      <c r="VJB275" s="4"/>
      <c r="VJC275" s="4"/>
      <c r="VJD275" s="4"/>
      <c r="VJE275" s="4"/>
      <c r="VJF275" s="4"/>
      <c r="VJG275" s="4"/>
      <c r="VJH275" s="4"/>
      <c r="VJI275" s="4"/>
      <c r="VJJ275" s="4"/>
      <c r="VJK275" s="4"/>
      <c r="VJL275" s="4"/>
      <c r="VJM275" s="4"/>
      <c r="VJN275" s="4"/>
      <c r="VJO275" s="4"/>
      <c r="VJP275" s="4"/>
      <c r="VJQ275" s="4"/>
      <c r="VJR275" s="4"/>
      <c r="VJS275" s="4"/>
      <c r="VJT275" s="4"/>
      <c r="VJU275" s="4"/>
      <c r="VJV275" s="4"/>
      <c r="VJW275" s="4"/>
      <c r="VJX275" s="4"/>
      <c r="VJY275" s="4"/>
      <c r="VJZ275" s="4"/>
      <c r="VKA275" s="4"/>
      <c r="VKB275" s="4"/>
      <c r="VKC275" s="4"/>
      <c r="VKD275" s="4"/>
      <c r="VKE275" s="4"/>
      <c r="VKF275" s="4"/>
      <c r="VKG275" s="4"/>
      <c r="VKH275" s="4"/>
      <c r="VKI275" s="4"/>
      <c r="VKJ275" s="4"/>
      <c r="VKK275" s="4"/>
      <c r="VKL275" s="4"/>
      <c r="VKM275" s="4"/>
      <c r="VKN275" s="4"/>
      <c r="VKO275" s="4"/>
      <c r="VKP275" s="4"/>
      <c r="VKQ275" s="4"/>
      <c r="VKR275" s="4"/>
      <c r="VKS275" s="4"/>
      <c r="VKT275" s="4"/>
      <c r="VKU275" s="4"/>
      <c r="VKV275" s="4"/>
      <c r="VKW275" s="4"/>
      <c r="VKX275" s="4"/>
      <c r="VKY275" s="4"/>
      <c r="VKZ275" s="4"/>
      <c r="VLA275" s="4"/>
      <c r="VLB275" s="4"/>
      <c r="VLC275" s="4"/>
      <c r="VLD275" s="4"/>
      <c r="VLE275" s="4"/>
      <c r="VLF275" s="4"/>
      <c r="VLG275" s="4"/>
      <c r="VLH275" s="4"/>
      <c r="VLI275" s="4"/>
      <c r="VLJ275" s="4"/>
      <c r="VLK275" s="4"/>
      <c r="VLL275" s="4"/>
      <c r="VLM275" s="4"/>
      <c r="VLN275" s="4"/>
      <c r="VLO275" s="4"/>
      <c r="VLP275" s="4"/>
      <c r="VLQ275" s="4"/>
      <c r="VLR275" s="4"/>
      <c r="VLS275" s="4"/>
      <c r="VLT275" s="4"/>
      <c r="VLU275" s="4"/>
      <c r="VLV275" s="4"/>
      <c r="VLW275" s="4"/>
      <c r="VLX275" s="4"/>
      <c r="VLY275" s="4"/>
      <c r="VLZ275" s="4"/>
      <c r="VMA275" s="4"/>
      <c r="VMB275" s="4"/>
      <c r="VMC275" s="4"/>
      <c r="VMD275" s="4"/>
      <c r="VME275" s="4"/>
      <c r="VMF275" s="4"/>
      <c r="VMG275" s="4"/>
      <c r="VMH275" s="4"/>
      <c r="VMI275" s="4"/>
      <c r="VMJ275" s="4"/>
      <c r="VMK275" s="4"/>
      <c r="VML275" s="4"/>
      <c r="VMM275" s="4"/>
      <c r="VMN275" s="4"/>
      <c r="VMO275" s="4"/>
      <c r="VMP275" s="4"/>
      <c r="VMQ275" s="4"/>
      <c r="VMR275" s="4"/>
      <c r="VMS275" s="4"/>
      <c r="VMT275" s="4"/>
      <c r="VMU275" s="4"/>
      <c r="VMV275" s="4"/>
      <c r="VMW275" s="4"/>
      <c r="VMX275" s="4"/>
      <c r="VMY275" s="4"/>
      <c r="VMZ275" s="4"/>
      <c r="VNA275" s="4"/>
      <c r="VNB275" s="4"/>
      <c r="VNC275" s="4"/>
      <c r="VND275" s="4"/>
      <c r="VNE275" s="4"/>
      <c r="VNF275" s="4"/>
      <c r="VNG275" s="4"/>
      <c r="VNH275" s="4"/>
      <c r="VNI275" s="4"/>
      <c r="VNJ275" s="4"/>
      <c r="VNK275" s="4"/>
      <c r="VNL275" s="4"/>
      <c r="VNM275" s="4"/>
      <c r="VNN275" s="4"/>
      <c r="VNO275" s="4"/>
      <c r="VNP275" s="4"/>
      <c r="VNQ275" s="4"/>
      <c r="VNR275" s="4"/>
      <c r="VNS275" s="4"/>
      <c r="VNT275" s="4"/>
      <c r="VNU275" s="4"/>
      <c r="VNV275" s="4"/>
      <c r="VNW275" s="4"/>
      <c r="VNX275" s="4"/>
      <c r="VNY275" s="4"/>
      <c r="VNZ275" s="4"/>
      <c r="VOA275" s="4"/>
      <c r="VOB275" s="4"/>
      <c r="VOC275" s="4"/>
      <c r="VOD275" s="4"/>
      <c r="VOE275" s="4"/>
      <c r="VOF275" s="4"/>
      <c r="VOG275" s="4"/>
      <c r="VOH275" s="4"/>
      <c r="VOI275" s="4"/>
      <c r="VOJ275" s="4"/>
      <c r="VOK275" s="4"/>
      <c r="VOL275" s="4"/>
      <c r="VOM275" s="4"/>
      <c r="VON275" s="4"/>
      <c r="VOO275" s="4"/>
      <c r="VOP275" s="4"/>
      <c r="VOQ275" s="4"/>
      <c r="VOR275" s="4"/>
      <c r="VOS275" s="4"/>
      <c r="VOT275" s="4"/>
      <c r="VOU275" s="4"/>
      <c r="VOV275" s="4"/>
      <c r="VOW275" s="4"/>
      <c r="VOX275" s="4"/>
      <c r="VOY275" s="4"/>
      <c r="VOZ275" s="4"/>
      <c r="VPA275" s="4"/>
      <c r="VPB275" s="4"/>
      <c r="VPC275" s="4"/>
      <c r="VPD275" s="4"/>
      <c r="VPE275" s="4"/>
      <c r="VPF275" s="4"/>
      <c r="VPG275" s="4"/>
      <c r="VPH275" s="4"/>
      <c r="VPI275" s="4"/>
      <c r="VPJ275" s="4"/>
      <c r="VPK275" s="4"/>
      <c r="VPL275" s="4"/>
      <c r="VPM275" s="4"/>
      <c r="VPN275" s="4"/>
      <c r="VPO275" s="4"/>
      <c r="VPP275" s="4"/>
      <c r="VPQ275" s="4"/>
      <c r="VPR275" s="4"/>
      <c r="VPS275" s="4"/>
      <c r="VPT275" s="4"/>
      <c r="VPU275" s="4"/>
      <c r="VPV275" s="4"/>
      <c r="VPW275" s="4"/>
      <c r="VPX275" s="4"/>
      <c r="VPY275" s="4"/>
      <c r="VPZ275" s="4"/>
      <c r="VQA275" s="4"/>
      <c r="VQB275" s="4"/>
      <c r="VQC275" s="4"/>
      <c r="VQD275" s="4"/>
      <c r="VQE275" s="4"/>
      <c r="VQF275" s="4"/>
      <c r="VQG275" s="4"/>
      <c r="VQH275" s="4"/>
      <c r="VQI275" s="4"/>
      <c r="VQJ275" s="4"/>
      <c r="VQK275" s="4"/>
      <c r="VQL275" s="4"/>
      <c r="VQM275" s="4"/>
      <c r="VQN275" s="4"/>
      <c r="VQO275" s="4"/>
      <c r="VQP275" s="4"/>
      <c r="VQQ275" s="4"/>
      <c r="VQR275" s="4"/>
      <c r="VQS275" s="4"/>
      <c r="VQT275" s="4"/>
      <c r="VQU275" s="4"/>
      <c r="VQV275" s="4"/>
      <c r="VQW275" s="4"/>
      <c r="VQX275" s="4"/>
      <c r="VQY275" s="4"/>
      <c r="VQZ275" s="4"/>
      <c r="VRA275" s="4"/>
      <c r="VRB275" s="4"/>
      <c r="VRC275" s="4"/>
      <c r="VRD275" s="4"/>
      <c r="VRE275" s="4"/>
      <c r="VRF275" s="4"/>
      <c r="VRG275" s="4"/>
      <c r="VRH275" s="4"/>
      <c r="VRI275" s="4"/>
      <c r="VRJ275" s="4"/>
      <c r="VRK275" s="4"/>
      <c r="VRL275" s="4"/>
      <c r="VRM275" s="4"/>
      <c r="VRN275" s="4"/>
      <c r="VRO275" s="4"/>
      <c r="VRP275" s="4"/>
      <c r="VRQ275" s="4"/>
      <c r="VRR275" s="4"/>
      <c r="VRS275" s="4"/>
      <c r="VRT275" s="4"/>
      <c r="VRU275" s="4"/>
      <c r="VRV275" s="4"/>
      <c r="VRW275" s="4"/>
      <c r="VRX275" s="4"/>
      <c r="VRY275" s="4"/>
      <c r="VRZ275" s="4"/>
      <c r="VSA275" s="4"/>
      <c r="VSB275" s="4"/>
      <c r="VSC275" s="4"/>
      <c r="VSD275" s="4"/>
      <c r="VSE275" s="4"/>
      <c r="VSF275" s="4"/>
      <c r="VSG275" s="4"/>
      <c r="VSH275" s="4"/>
      <c r="VSI275" s="4"/>
      <c r="VSJ275" s="4"/>
      <c r="VSK275" s="4"/>
      <c r="VSL275" s="4"/>
      <c r="VSM275" s="4"/>
      <c r="VSN275" s="4"/>
      <c r="VSO275" s="4"/>
      <c r="VSP275" s="4"/>
      <c r="VSQ275" s="4"/>
      <c r="VSR275" s="4"/>
      <c r="VSS275" s="4"/>
      <c r="VST275" s="4"/>
      <c r="VSU275" s="4"/>
      <c r="VSV275" s="4"/>
      <c r="VSW275" s="4"/>
      <c r="VSX275" s="4"/>
      <c r="VSY275" s="4"/>
      <c r="VSZ275" s="4"/>
      <c r="VTA275" s="4"/>
      <c r="VTB275" s="4"/>
      <c r="VTC275" s="4"/>
      <c r="VTD275" s="4"/>
      <c r="VTE275" s="4"/>
      <c r="VTF275" s="4"/>
      <c r="VTG275" s="4"/>
      <c r="VTH275" s="4"/>
      <c r="VTI275" s="4"/>
      <c r="VTJ275" s="4"/>
      <c r="VTK275" s="4"/>
      <c r="VTL275" s="4"/>
      <c r="VTM275" s="4"/>
      <c r="VTN275" s="4"/>
      <c r="VTO275" s="4"/>
      <c r="VTP275" s="4"/>
      <c r="VTQ275" s="4"/>
      <c r="VTR275" s="4"/>
      <c r="VTS275" s="4"/>
      <c r="VTT275" s="4"/>
      <c r="VTU275" s="4"/>
      <c r="VTV275" s="4"/>
      <c r="VTW275" s="4"/>
      <c r="VTX275" s="4"/>
      <c r="VTY275" s="4"/>
      <c r="VTZ275" s="4"/>
      <c r="VUA275" s="4"/>
      <c r="VUB275" s="4"/>
      <c r="VUC275" s="4"/>
      <c r="VUD275" s="4"/>
      <c r="VUE275" s="4"/>
      <c r="VUF275" s="4"/>
      <c r="VUG275" s="4"/>
      <c r="VUH275" s="4"/>
      <c r="VUI275" s="4"/>
      <c r="VUJ275" s="4"/>
      <c r="VUK275" s="4"/>
      <c r="VUL275" s="4"/>
      <c r="VUM275" s="4"/>
      <c r="VUN275" s="4"/>
      <c r="VUO275" s="4"/>
      <c r="VUP275" s="4"/>
      <c r="VUQ275" s="4"/>
      <c r="VUR275" s="4"/>
      <c r="VUS275" s="4"/>
      <c r="VUT275" s="4"/>
      <c r="VUU275" s="4"/>
      <c r="VUV275" s="4"/>
      <c r="VUW275" s="4"/>
      <c r="VUX275" s="4"/>
      <c r="VUY275" s="4"/>
      <c r="VUZ275" s="4"/>
      <c r="VVA275" s="4"/>
      <c r="VVB275" s="4"/>
      <c r="VVC275" s="4"/>
      <c r="VVD275" s="4"/>
      <c r="VVE275" s="4"/>
      <c r="VVF275" s="4"/>
      <c r="VVG275" s="4"/>
      <c r="VVH275" s="4"/>
      <c r="VVI275" s="4"/>
      <c r="VVJ275" s="4"/>
      <c r="VVK275" s="4"/>
      <c r="VVL275" s="4"/>
      <c r="VVM275" s="4"/>
      <c r="VVN275" s="4"/>
      <c r="VVO275" s="4"/>
      <c r="VVP275" s="4"/>
      <c r="VVQ275" s="4"/>
      <c r="VVR275" s="4"/>
      <c r="VVS275" s="4"/>
      <c r="VVT275" s="4"/>
      <c r="VVU275" s="4"/>
      <c r="VVV275" s="4"/>
      <c r="VVW275" s="4"/>
      <c r="VVX275" s="4"/>
      <c r="VVY275" s="4"/>
      <c r="VVZ275" s="4"/>
      <c r="VWA275" s="4"/>
      <c r="VWB275" s="4"/>
      <c r="VWC275" s="4"/>
      <c r="VWD275" s="4"/>
      <c r="VWE275" s="4"/>
      <c r="VWF275" s="4"/>
      <c r="VWG275" s="4"/>
      <c r="VWH275" s="4"/>
      <c r="VWI275" s="4"/>
      <c r="VWJ275" s="4"/>
      <c r="VWK275" s="4"/>
      <c r="VWL275" s="4"/>
      <c r="VWM275" s="4"/>
      <c r="VWN275" s="4"/>
      <c r="VWO275" s="4"/>
      <c r="VWP275" s="4"/>
      <c r="VWQ275" s="4"/>
      <c r="VWR275" s="4"/>
      <c r="VWS275" s="4"/>
      <c r="VWT275" s="4"/>
      <c r="VWU275" s="4"/>
      <c r="VWV275" s="4"/>
      <c r="VWW275" s="4"/>
      <c r="VWX275" s="4"/>
      <c r="VWY275" s="4"/>
      <c r="VWZ275" s="4"/>
      <c r="VXA275" s="4"/>
      <c r="VXB275" s="4"/>
      <c r="VXC275" s="4"/>
      <c r="VXD275" s="4"/>
      <c r="VXE275" s="4"/>
      <c r="VXF275" s="4"/>
      <c r="VXG275" s="4"/>
      <c r="VXH275" s="4"/>
      <c r="VXI275" s="4"/>
      <c r="VXJ275" s="4"/>
      <c r="VXK275" s="4"/>
      <c r="VXL275" s="4"/>
      <c r="VXM275" s="4"/>
      <c r="VXN275" s="4"/>
      <c r="VXO275" s="4"/>
      <c r="VXP275" s="4"/>
      <c r="VXQ275" s="4"/>
      <c r="VXR275" s="4"/>
      <c r="VXS275" s="4"/>
      <c r="VXT275" s="4"/>
      <c r="VXU275" s="4"/>
      <c r="VXV275" s="4"/>
      <c r="VXW275" s="4"/>
      <c r="VXX275" s="4"/>
      <c r="VXY275" s="4"/>
      <c r="VXZ275" s="4"/>
      <c r="VYA275" s="4"/>
      <c r="VYB275" s="4"/>
      <c r="VYC275" s="4"/>
      <c r="VYD275" s="4"/>
      <c r="VYE275" s="4"/>
      <c r="VYF275" s="4"/>
      <c r="VYG275" s="4"/>
      <c r="VYH275" s="4"/>
      <c r="VYI275" s="4"/>
      <c r="VYJ275" s="4"/>
      <c r="VYK275" s="4"/>
      <c r="VYL275" s="4"/>
      <c r="VYM275" s="4"/>
      <c r="VYN275" s="4"/>
      <c r="VYO275" s="4"/>
      <c r="VYP275" s="4"/>
      <c r="VYQ275" s="4"/>
      <c r="VYR275" s="4"/>
      <c r="VYS275" s="4"/>
      <c r="VYT275" s="4"/>
      <c r="VYU275" s="4"/>
      <c r="VYV275" s="4"/>
      <c r="VYW275" s="4"/>
      <c r="VYX275" s="4"/>
      <c r="VYY275" s="4"/>
      <c r="VYZ275" s="4"/>
      <c r="VZA275" s="4"/>
      <c r="VZB275" s="4"/>
      <c r="VZC275" s="4"/>
      <c r="VZD275" s="4"/>
      <c r="VZE275" s="4"/>
      <c r="VZF275" s="4"/>
      <c r="VZG275" s="4"/>
      <c r="VZH275" s="4"/>
      <c r="VZI275" s="4"/>
      <c r="VZJ275" s="4"/>
      <c r="VZK275" s="4"/>
      <c r="VZL275" s="4"/>
      <c r="VZM275" s="4"/>
      <c r="VZN275" s="4"/>
      <c r="VZO275" s="4"/>
      <c r="VZP275" s="4"/>
      <c r="VZQ275" s="4"/>
      <c r="VZR275" s="4"/>
      <c r="VZS275" s="4"/>
      <c r="VZT275" s="4"/>
      <c r="VZU275" s="4"/>
      <c r="VZV275" s="4"/>
      <c r="VZW275" s="4"/>
      <c r="VZX275" s="4"/>
      <c r="VZY275" s="4"/>
      <c r="VZZ275" s="4"/>
      <c r="WAA275" s="4"/>
      <c r="WAB275" s="4"/>
      <c r="WAC275" s="4"/>
      <c r="WAD275" s="4"/>
      <c r="WAE275" s="4"/>
      <c r="WAF275" s="4"/>
      <c r="WAG275" s="4"/>
      <c r="WAH275" s="4"/>
      <c r="WAI275" s="4"/>
      <c r="WAJ275" s="4"/>
      <c r="WAK275" s="4"/>
      <c r="WAL275" s="4"/>
      <c r="WAM275" s="4"/>
      <c r="WAN275" s="4"/>
      <c r="WAO275" s="4"/>
      <c r="WAP275" s="4"/>
      <c r="WAQ275" s="4"/>
      <c r="WAR275" s="4"/>
      <c r="WAS275" s="4"/>
      <c r="WAT275" s="4"/>
      <c r="WAU275" s="4"/>
      <c r="WAV275" s="4"/>
      <c r="WAW275" s="4"/>
      <c r="WAX275" s="4"/>
      <c r="WAY275" s="4"/>
      <c r="WAZ275" s="4"/>
      <c r="WBA275" s="4"/>
      <c r="WBB275" s="4"/>
      <c r="WBC275" s="4"/>
      <c r="WBD275" s="4"/>
      <c r="WBE275" s="4"/>
      <c r="WBF275" s="4"/>
      <c r="WBG275" s="4"/>
      <c r="WBH275" s="4"/>
      <c r="WBI275" s="4"/>
      <c r="WBJ275" s="4"/>
      <c r="WBK275" s="4"/>
      <c r="WBL275" s="4"/>
      <c r="WBM275" s="4"/>
      <c r="WBN275" s="4"/>
      <c r="WBO275" s="4"/>
      <c r="WBP275" s="4"/>
      <c r="WBQ275" s="4"/>
      <c r="WBR275" s="4"/>
      <c r="WBS275" s="4"/>
      <c r="WBT275" s="4"/>
      <c r="WBU275" s="4"/>
      <c r="WBV275" s="4"/>
      <c r="WBW275" s="4"/>
      <c r="WBX275" s="4"/>
      <c r="WBY275" s="4"/>
      <c r="WBZ275" s="4"/>
      <c r="WCA275" s="4"/>
      <c r="WCB275" s="4"/>
      <c r="WCC275" s="4"/>
      <c r="WCD275" s="4"/>
      <c r="WCE275" s="4"/>
      <c r="WCF275" s="4"/>
      <c r="WCG275" s="4"/>
      <c r="WCH275" s="4"/>
      <c r="WCI275" s="4"/>
      <c r="WCJ275" s="4"/>
      <c r="WCK275" s="4"/>
      <c r="WCL275" s="4"/>
      <c r="WCM275" s="4"/>
      <c r="WCN275" s="4"/>
      <c r="WCO275" s="4"/>
      <c r="WCP275" s="4"/>
      <c r="WCQ275" s="4"/>
      <c r="WCR275" s="4"/>
      <c r="WCS275" s="4"/>
      <c r="WCT275" s="4"/>
      <c r="WCU275" s="4"/>
      <c r="WCV275" s="4"/>
      <c r="WCW275" s="4"/>
      <c r="WCX275" s="4"/>
      <c r="WCY275" s="4"/>
      <c r="WCZ275" s="4"/>
      <c r="WDA275" s="4"/>
      <c r="WDB275" s="4"/>
      <c r="WDC275" s="4"/>
      <c r="WDD275" s="4"/>
      <c r="WDE275" s="4"/>
      <c r="WDF275" s="4"/>
      <c r="WDG275" s="4"/>
      <c r="WDH275" s="4"/>
      <c r="WDI275" s="4"/>
      <c r="WDJ275" s="4"/>
      <c r="WDK275" s="4"/>
      <c r="WDL275" s="4"/>
      <c r="WDM275" s="4"/>
      <c r="WDN275" s="4"/>
      <c r="WDO275" s="4"/>
      <c r="WDP275" s="4"/>
      <c r="WDQ275" s="4"/>
      <c r="WDR275" s="4"/>
      <c r="WDS275" s="4"/>
      <c r="WDT275" s="4"/>
      <c r="WDU275" s="4"/>
      <c r="WDV275" s="4"/>
      <c r="WDW275" s="4"/>
      <c r="WDX275" s="4"/>
      <c r="WDY275" s="4"/>
      <c r="WDZ275" s="4"/>
      <c r="WEA275" s="4"/>
      <c r="WEB275" s="4"/>
      <c r="WEC275" s="4"/>
      <c r="WED275" s="4"/>
      <c r="WEE275" s="4"/>
      <c r="WEF275" s="4"/>
      <c r="WEG275" s="4"/>
      <c r="WEH275" s="4"/>
      <c r="WEI275" s="4"/>
      <c r="WEJ275" s="4"/>
      <c r="WEK275" s="4"/>
      <c r="WEL275" s="4"/>
      <c r="WEM275" s="4"/>
      <c r="WEN275" s="4"/>
      <c r="WEO275" s="4"/>
      <c r="WEP275" s="4"/>
      <c r="WEQ275" s="4"/>
      <c r="WER275" s="4"/>
      <c r="WES275" s="4"/>
      <c r="WET275" s="4"/>
      <c r="WEU275" s="4"/>
      <c r="WEV275" s="4"/>
      <c r="WEW275" s="4"/>
      <c r="WEX275" s="4"/>
      <c r="WEY275" s="4"/>
      <c r="WEZ275" s="4"/>
      <c r="WFA275" s="4"/>
      <c r="WFB275" s="4"/>
      <c r="WFC275" s="4"/>
      <c r="WFD275" s="4"/>
      <c r="WFE275" s="4"/>
      <c r="WFF275" s="4"/>
      <c r="WFG275" s="4"/>
      <c r="WFH275" s="4"/>
      <c r="WFI275" s="4"/>
      <c r="WFJ275" s="4"/>
      <c r="WFK275" s="4"/>
      <c r="WFL275" s="4"/>
      <c r="WFM275" s="4"/>
      <c r="WFN275" s="4"/>
      <c r="WFO275" s="4"/>
      <c r="WFP275" s="4"/>
      <c r="WFQ275" s="4"/>
      <c r="WFR275" s="4"/>
      <c r="WFS275" s="4"/>
      <c r="WFT275" s="4"/>
      <c r="WFU275" s="4"/>
      <c r="WFV275" s="4"/>
      <c r="WFW275" s="4"/>
      <c r="WFX275" s="4"/>
      <c r="WFY275" s="4"/>
      <c r="WFZ275" s="4"/>
      <c r="WGA275" s="4"/>
      <c r="WGB275" s="4"/>
      <c r="WGC275" s="4"/>
      <c r="WGD275" s="4"/>
      <c r="WGE275" s="4"/>
      <c r="WGF275" s="4"/>
      <c r="WGG275" s="4"/>
      <c r="WGH275" s="4"/>
      <c r="WGI275" s="4"/>
      <c r="WGJ275" s="4"/>
      <c r="WGK275" s="4"/>
      <c r="WGL275" s="4"/>
      <c r="WGM275" s="4"/>
      <c r="WGN275" s="4"/>
      <c r="WGO275" s="4"/>
      <c r="WGP275" s="4"/>
      <c r="WGQ275" s="4"/>
      <c r="WGR275" s="4"/>
      <c r="WGS275" s="4"/>
      <c r="WGT275" s="4"/>
      <c r="WGU275" s="4"/>
      <c r="WGV275" s="4"/>
      <c r="WGW275" s="4"/>
      <c r="WGX275" s="4"/>
      <c r="WGY275" s="4"/>
      <c r="WGZ275" s="4"/>
      <c r="WHA275" s="4"/>
      <c r="WHB275" s="4"/>
      <c r="WHC275" s="4"/>
      <c r="WHD275" s="4"/>
      <c r="WHE275" s="4"/>
      <c r="WHF275" s="4"/>
      <c r="WHG275" s="4"/>
      <c r="WHH275" s="4"/>
      <c r="WHI275" s="4"/>
      <c r="WHJ275" s="4"/>
      <c r="WHK275" s="4"/>
      <c r="WHL275" s="4"/>
      <c r="WHM275" s="4"/>
      <c r="WHN275" s="4"/>
      <c r="WHO275" s="4"/>
      <c r="WHP275" s="4"/>
      <c r="WHQ275" s="4"/>
      <c r="WHR275" s="4"/>
      <c r="WHS275" s="4"/>
      <c r="WHT275" s="4"/>
      <c r="WHU275" s="4"/>
      <c r="WHV275" s="4"/>
      <c r="WHW275" s="4"/>
      <c r="WHX275" s="4"/>
      <c r="WHY275" s="4"/>
      <c r="WHZ275" s="4"/>
      <c r="WIA275" s="4"/>
      <c r="WIB275" s="4"/>
      <c r="WIC275" s="4"/>
      <c r="WID275" s="4"/>
      <c r="WIE275" s="4"/>
      <c r="WIF275" s="4"/>
      <c r="WIG275" s="4"/>
      <c r="WIH275" s="4"/>
      <c r="WII275" s="4"/>
      <c r="WIJ275" s="4"/>
      <c r="WIK275" s="4"/>
      <c r="WIL275" s="4"/>
      <c r="WIM275" s="4"/>
      <c r="WIN275" s="4"/>
      <c r="WIO275" s="4"/>
      <c r="WIP275" s="4"/>
      <c r="WIQ275" s="4"/>
      <c r="WIR275" s="4"/>
      <c r="WIS275" s="4"/>
      <c r="WIT275" s="4"/>
      <c r="WIU275" s="4"/>
      <c r="WIV275" s="4"/>
      <c r="WIW275" s="4"/>
      <c r="WIX275" s="4"/>
      <c r="WIY275" s="4"/>
      <c r="WIZ275" s="4"/>
      <c r="WJA275" s="4"/>
      <c r="WJB275" s="4"/>
      <c r="WJC275" s="4"/>
      <c r="WJD275" s="4"/>
      <c r="WJE275" s="4"/>
      <c r="WJF275" s="4"/>
      <c r="WJG275" s="4"/>
      <c r="WJH275" s="4"/>
      <c r="WJI275" s="4"/>
      <c r="WJJ275" s="4"/>
      <c r="WJK275" s="4"/>
      <c r="WJL275" s="4"/>
      <c r="WJM275" s="4"/>
      <c r="WJN275" s="4"/>
      <c r="WJO275" s="4"/>
      <c r="WJP275" s="4"/>
      <c r="WJQ275" s="4"/>
      <c r="WJR275" s="4"/>
      <c r="WJS275" s="4"/>
      <c r="WJT275" s="4"/>
      <c r="WJU275" s="4"/>
      <c r="WJV275" s="4"/>
      <c r="WJW275" s="4"/>
      <c r="WJX275" s="4"/>
      <c r="WJY275" s="4"/>
      <c r="WJZ275" s="4"/>
      <c r="WKA275" s="4"/>
      <c r="WKB275" s="4"/>
      <c r="WKC275" s="4"/>
      <c r="WKD275" s="4"/>
      <c r="WKE275" s="4"/>
      <c r="WKF275" s="4"/>
      <c r="WKG275" s="4"/>
      <c r="WKH275" s="4"/>
      <c r="WKI275" s="4"/>
      <c r="WKJ275" s="4"/>
      <c r="WKK275" s="4"/>
      <c r="WKL275" s="4"/>
      <c r="WKM275" s="4"/>
      <c r="WKN275" s="4"/>
      <c r="WKO275" s="4"/>
      <c r="WKP275" s="4"/>
      <c r="WKQ275" s="4"/>
      <c r="WKR275" s="4"/>
      <c r="WKS275" s="4"/>
      <c r="WKT275" s="4"/>
      <c r="WKU275" s="4"/>
      <c r="WKV275" s="4"/>
      <c r="WKW275" s="4"/>
      <c r="WKX275" s="4"/>
      <c r="WKY275" s="4"/>
      <c r="WKZ275" s="4"/>
      <c r="WLA275" s="4"/>
      <c r="WLB275" s="4"/>
      <c r="WLC275" s="4"/>
      <c r="WLD275" s="4"/>
      <c r="WLE275" s="4"/>
      <c r="WLF275" s="4"/>
      <c r="WLG275" s="4"/>
      <c r="WLH275" s="4"/>
      <c r="WLI275" s="4"/>
      <c r="WLJ275" s="4"/>
      <c r="WLK275" s="4"/>
      <c r="WLL275" s="4"/>
      <c r="WLM275" s="4"/>
      <c r="WLN275" s="4"/>
      <c r="WLO275" s="4"/>
      <c r="WLP275" s="4"/>
      <c r="WLQ275" s="4"/>
      <c r="WLR275" s="4"/>
      <c r="WLS275" s="4"/>
      <c r="WLT275" s="4"/>
      <c r="WLU275" s="4"/>
      <c r="WLV275" s="4"/>
      <c r="WLW275" s="4"/>
      <c r="WLX275" s="4"/>
      <c r="WLY275" s="4"/>
      <c r="WLZ275" s="4"/>
      <c r="WMA275" s="4"/>
      <c r="WMB275" s="4"/>
      <c r="WMC275" s="4"/>
      <c r="WMD275" s="4"/>
      <c r="WME275" s="4"/>
      <c r="WMF275" s="4"/>
      <c r="WMG275" s="4"/>
      <c r="WMH275" s="4"/>
      <c r="WMI275" s="4"/>
      <c r="WMJ275" s="4"/>
      <c r="WMK275" s="4"/>
      <c r="WML275" s="4"/>
      <c r="WMM275" s="4"/>
      <c r="WMN275" s="4"/>
      <c r="WMO275" s="4"/>
      <c r="WMP275" s="4"/>
      <c r="WMQ275" s="4"/>
      <c r="WMR275" s="4"/>
      <c r="WMS275" s="4"/>
      <c r="WMT275" s="4"/>
      <c r="WMU275" s="4"/>
      <c r="WMV275" s="4"/>
      <c r="WMW275" s="4"/>
      <c r="WMX275" s="4"/>
      <c r="WMY275" s="4"/>
      <c r="WMZ275" s="4"/>
      <c r="WNA275" s="4"/>
      <c r="WNB275" s="4"/>
      <c r="WNC275" s="4"/>
      <c r="WND275" s="4"/>
      <c r="WNE275" s="4"/>
      <c r="WNF275" s="4"/>
      <c r="WNG275" s="4"/>
      <c r="WNH275" s="4"/>
      <c r="WNI275" s="4"/>
      <c r="WNJ275" s="4"/>
      <c r="WNK275" s="4"/>
      <c r="WNL275" s="4"/>
      <c r="WNM275" s="4"/>
      <c r="WNN275" s="4"/>
      <c r="WNO275" s="4"/>
      <c r="WNP275" s="4"/>
      <c r="WNQ275" s="4"/>
      <c r="WNR275" s="4"/>
      <c r="WNS275" s="4"/>
      <c r="WNT275" s="4"/>
      <c r="WNU275" s="4"/>
      <c r="WNV275" s="4"/>
      <c r="WNW275" s="4"/>
      <c r="WNX275" s="4"/>
      <c r="WNY275" s="4"/>
      <c r="WNZ275" s="4"/>
      <c r="WOA275" s="4"/>
      <c r="WOB275" s="4"/>
      <c r="WOC275" s="4"/>
      <c r="WOD275" s="4"/>
      <c r="WOE275" s="4"/>
      <c r="WOF275" s="4"/>
      <c r="WOG275" s="4"/>
      <c r="WOH275" s="4"/>
      <c r="WOI275" s="4"/>
      <c r="WOJ275" s="4"/>
      <c r="WOK275" s="4"/>
      <c r="WOL275" s="4"/>
      <c r="WOM275" s="4"/>
      <c r="WON275" s="4"/>
      <c r="WOO275" s="4"/>
      <c r="WOP275" s="4"/>
      <c r="WOQ275" s="4"/>
      <c r="WOR275" s="4"/>
      <c r="WOS275" s="4"/>
      <c r="WOT275" s="4"/>
      <c r="WOU275" s="4"/>
      <c r="WOV275" s="4"/>
      <c r="WOW275" s="4"/>
      <c r="WOX275" s="4"/>
      <c r="WOY275" s="4"/>
      <c r="WOZ275" s="4"/>
      <c r="WPA275" s="4"/>
      <c r="WPB275" s="4"/>
      <c r="WPC275" s="4"/>
      <c r="WPD275" s="4"/>
      <c r="WPE275" s="4"/>
      <c r="WPF275" s="4"/>
      <c r="WPG275" s="4"/>
      <c r="WPH275" s="4"/>
      <c r="WPI275" s="4"/>
      <c r="WPJ275" s="4"/>
      <c r="WPK275" s="4"/>
      <c r="WPL275" s="4"/>
      <c r="WPM275" s="4"/>
      <c r="WPN275" s="4"/>
      <c r="WPO275" s="4"/>
      <c r="WPP275" s="4"/>
      <c r="WPQ275" s="4"/>
      <c r="WPR275" s="4"/>
      <c r="WPS275" s="4"/>
      <c r="WPT275" s="4"/>
      <c r="WPU275" s="4"/>
      <c r="WPV275" s="4"/>
      <c r="WPW275" s="4"/>
      <c r="WPX275" s="4"/>
      <c r="WPY275" s="4"/>
      <c r="WPZ275" s="4"/>
      <c r="WQA275" s="4"/>
      <c r="WQB275" s="4"/>
      <c r="WQC275" s="4"/>
      <c r="WQD275" s="4"/>
      <c r="WQE275" s="4"/>
      <c r="WQF275" s="4"/>
      <c r="WQG275" s="4"/>
      <c r="WQH275" s="4"/>
      <c r="WQI275" s="4"/>
      <c r="WQJ275" s="4"/>
      <c r="WQK275" s="4"/>
      <c r="WQL275" s="4"/>
      <c r="WQM275" s="4"/>
      <c r="WQN275" s="4"/>
      <c r="WQO275" s="4"/>
      <c r="WQP275" s="4"/>
      <c r="WQQ275" s="4"/>
      <c r="WQR275" s="4"/>
      <c r="WQS275" s="4"/>
      <c r="WQT275" s="4"/>
      <c r="WQU275" s="4"/>
      <c r="WQV275" s="4"/>
      <c r="WQW275" s="4"/>
      <c r="WQX275" s="4"/>
      <c r="WQY275" s="4"/>
      <c r="WQZ275" s="4"/>
      <c r="WRA275" s="4"/>
      <c r="WRB275" s="4"/>
      <c r="WRC275" s="4"/>
      <c r="WRD275" s="4"/>
      <c r="WRE275" s="4"/>
      <c r="WRF275" s="4"/>
      <c r="WRG275" s="4"/>
      <c r="WRH275" s="4"/>
      <c r="WRI275" s="4"/>
      <c r="WRJ275" s="4"/>
      <c r="WRK275" s="4"/>
      <c r="WRL275" s="4"/>
      <c r="WRM275" s="4"/>
      <c r="WRN275" s="4"/>
      <c r="WRO275" s="4"/>
      <c r="WRP275" s="4"/>
      <c r="WRQ275" s="4"/>
      <c r="WRR275" s="4"/>
      <c r="WRS275" s="4"/>
      <c r="WRT275" s="4"/>
      <c r="WRU275" s="4"/>
      <c r="WRV275" s="4"/>
      <c r="WRW275" s="4"/>
      <c r="WRX275" s="4"/>
      <c r="WRY275" s="4"/>
      <c r="WRZ275" s="4"/>
      <c r="WSA275" s="4"/>
      <c r="WSB275" s="4"/>
      <c r="WSC275" s="4"/>
      <c r="WSD275" s="4"/>
      <c r="WSE275" s="4"/>
      <c r="WSF275" s="4"/>
      <c r="WSG275" s="4"/>
      <c r="WSH275" s="4"/>
      <c r="WSI275" s="4"/>
      <c r="WSJ275" s="4"/>
      <c r="WSK275" s="4"/>
      <c r="WSL275" s="4"/>
      <c r="WSM275" s="4"/>
      <c r="WSN275" s="4"/>
      <c r="WSO275" s="4"/>
      <c r="WSP275" s="4"/>
      <c r="WSQ275" s="4"/>
      <c r="WSR275" s="4"/>
      <c r="WSS275" s="4"/>
      <c r="WST275" s="4"/>
      <c r="WSU275" s="4"/>
      <c r="WSV275" s="4"/>
      <c r="WSW275" s="4"/>
      <c r="WSX275" s="4"/>
      <c r="WSY275" s="4"/>
      <c r="WSZ275" s="4"/>
      <c r="WTA275" s="4"/>
      <c r="WTB275" s="4"/>
      <c r="WTC275" s="4"/>
      <c r="WTD275" s="4"/>
      <c r="WTE275" s="4"/>
      <c r="WTF275" s="4"/>
      <c r="WTG275" s="4"/>
      <c r="WTH275" s="4"/>
      <c r="WTI275" s="4"/>
      <c r="WTJ275" s="4"/>
      <c r="WTK275" s="4"/>
      <c r="WTL275" s="4"/>
      <c r="WTM275" s="4"/>
      <c r="WTN275" s="4"/>
      <c r="WTO275" s="4"/>
      <c r="WTP275" s="4"/>
      <c r="WTQ275" s="4"/>
      <c r="WTR275" s="4"/>
      <c r="WTS275" s="4"/>
      <c r="WTT275" s="4"/>
      <c r="WTU275" s="4"/>
      <c r="WTV275" s="4"/>
      <c r="WTW275" s="4"/>
      <c r="WTX275" s="4"/>
      <c r="WTY275" s="4"/>
      <c r="WTZ275" s="4"/>
      <c r="WUA275" s="4"/>
      <c r="WUB275" s="4"/>
      <c r="WUC275" s="4"/>
      <c r="WUD275" s="4"/>
      <c r="WUE275" s="4"/>
      <c r="WUF275" s="4"/>
      <c r="WUG275" s="4"/>
      <c r="WUH275" s="4"/>
      <c r="WUI275" s="4"/>
      <c r="WUJ275" s="4"/>
      <c r="WUK275" s="4"/>
      <c r="WUL275" s="4"/>
      <c r="WUM275" s="4"/>
      <c r="WUN275" s="4"/>
      <c r="WUO275" s="4"/>
      <c r="WUP275" s="4"/>
      <c r="WUQ275" s="4"/>
      <c r="WUR275" s="4"/>
      <c r="WUS275" s="4"/>
      <c r="WUT275" s="4"/>
      <c r="WUU275" s="4"/>
      <c r="WUV275" s="4"/>
      <c r="WUW275" s="4"/>
      <c r="WUX275" s="4"/>
      <c r="WUY275" s="4"/>
      <c r="WUZ275" s="4"/>
      <c r="WVA275" s="4"/>
      <c r="WVB275" s="4"/>
      <c r="WVC275" s="4"/>
      <c r="WVD275" s="4"/>
      <c r="WVE275" s="4"/>
      <c r="WVF275" s="4"/>
      <c r="WVG275" s="4"/>
      <c r="WVH275" s="4"/>
      <c r="WVI275" s="4"/>
      <c r="WVJ275" s="4"/>
      <c r="WVK275" s="4"/>
      <c r="WVL275" s="4"/>
      <c r="WVM275" s="4"/>
      <c r="WVN275" s="4"/>
      <c r="WVO275" s="4"/>
      <c r="WVP275" s="4"/>
      <c r="WVQ275" s="4"/>
      <c r="WVR275" s="4"/>
      <c r="WVS275" s="4"/>
      <c r="WVT275" s="4"/>
      <c r="WVU275" s="4"/>
      <c r="WVV275" s="4"/>
      <c r="WVW275" s="4"/>
      <c r="WVX275" s="4"/>
      <c r="WVY275" s="4"/>
      <c r="WVZ275" s="4"/>
      <c r="WWA275" s="4"/>
      <c r="WWB275" s="4"/>
      <c r="WWC275" s="4"/>
      <c r="WWD275" s="4"/>
      <c r="WWE275" s="4"/>
      <c r="WWF275" s="4"/>
      <c r="WWG275" s="4"/>
      <c r="WWH275" s="4"/>
      <c r="WWI275" s="4"/>
      <c r="WWJ275" s="4"/>
      <c r="WWK275" s="4"/>
      <c r="WWL275" s="4"/>
      <c r="WWM275" s="4"/>
      <c r="WWN275" s="4"/>
      <c r="WWO275" s="4"/>
      <c r="WWP275" s="4"/>
      <c r="WWQ275" s="4"/>
      <c r="WWR275" s="4"/>
      <c r="WWS275" s="4"/>
      <c r="WWT275" s="4"/>
      <c r="WWU275" s="4"/>
      <c r="WWV275" s="4"/>
      <c r="WWW275" s="4"/>
      <c r="WWX275" s="4"/>
      <c r="WWY275" s="4"/>
      <c r="WWZ275" s="4"/>
      <c r="WXA275" s="4"/>
      <c r="WXB275" s="4"/>
      <c r="WXC275" s="4"/>
      <c r="WXD275" s="4"/>
      <c r="WXE275" s="4"/>
      <c r="WXF275" s="4"/>
      <c r="WXG275" s="4"/>
      <c r="WXH275" s="4"/>
      <c r="WXI275" s="4"/>
      <c r="WXJ275" s="4"/>
      <c r="WXK275" s="4"/>
      <c r="WXL275" s="4"/>
      <c r="WXM275" s="4"/>
      <c r="WXN275" s="4"/>
      <c r="WXO275" s="4"/>
      <c r="WXP275" s="4"/>
      <c r="WXQ275" s="4"/>
      <c r="WXR275" s="4"/>
      <c r="WXS275" s="4"/>
      <c r="WXT275" s="4"/>
      <c r="WXU275" s="4"/>
      <c r="WXV275" s="4"/>
      <c r="WXW275" s="4"/>
      <c r="WXX275" s="4"/>
      <c r="WXY275" s="4"/>
      <c r="WXZ275" s="4"/>
      <c r="WYA275" s="4"/>
      <c r="WYB275" s="4"/>
      <c r="WYC275" s="4"/>
      <c r="WYD275" s="4"/>
      <c r="WYE275" s="4"/>
      <c r="WYF275" s="4"/>
      <c r="WYG275" s="4"/>
      <c r="WYH275" s="4"/>
      <c r="WYI275" s="4"/>
      <c r="WYJ275" s="4"/>
      <c r="WYK275" s="4"/>
      <c r="WYL275" s="4"/>
      <c r="WYM275" s="4"/>
      <c r="WYN275" s="4"/>
      <c r="WYO275" s="4"/>
      <c r="WYP275" s="4"/>
      <c r="WYQ275" s="4"/>
      <c r="WYR275" s="4"/>
      <c r="WYS275" s="4"/>
      <c r="WYT275" s="4"/>
      <c r="WYU275" s="4"/>
      <c r="WYV275" s="4"/>
      <c r="WYW275" s="4"/>
      <c r="WYX275" s="4"/>
      <c r="WYY275" s="4"/>
      <c r="WYZ275" s="4"/>
      <c r="WZA275" s="4"/>
      <c r="WZB275" s="4"/>
      <c r="WZC275" s="4"/>
      <c r="WZD275" s="4"/>
      <c r="WZE275" s="4"/>
      <c r="WZF275" s="4"/>
      <c r="WZG275" s="4"/>
      <c r="WZH275" s="4"/>
      <c r="WZI275" s="4"/>
      <c r="WZJ275" s="4"/>
      <c r="WZK275" s="4"/>
      <c r="WZL275" s="4"/>
      <c r="WZM275" s="4"/>
      <c r="WZN275" s="4"/>
      <c r="WZO275" s="4"/>
      <c r="WZP275" s="4"/>
      <c r="WZQ275" s="4"/>
      <c r="WZR275" s="4"/>
      <c r="WZS275" s="4"/>
      <c r="WZT275" s="4"/>
      <c r="WZU275" s="4"/>
      <c r="WZV275" s="4"/>
      <c r="WZW275" s="4"/>
      <c r="WZX275" s="4"/>
      <c r="WZY275" s="4"/>
      <c r="WZZ275" s="4"/>
      <c r="XAA275" s="4"/>
      <c r="XAB275" s="4"/>
      <c r="XAC275" s="4"/>
      <c r="XAD275" s="4"/>
      <c r="XAE275" s="4"/>
      <c r="XAF275" s="4"/>
      <c r="XAG275" s="4"/>
      <c r="XAH275" s="4"/>
      <c r="XAI275" s="4"/>
      <c r="XAJ275" s="4"/>
      <c r="XAK275" s="4"/>
      <c r="XAL275" s="4"/>
      <c r="XAM275" s="4"/>
      <c r="XAN275" s="4"/>
      <c r="XAO275" s="4"/>
      <c r="XAP275" s="4"/>
      <c r="XAQ275" s="4"/>
      <c r="XAR275" s="4"/>
      <c r="XAS275" s="4"/>
      <c r="XAT275" s="4"/>
      <c r="XAU275" s="4"/>
      <c r="XAV275" s="4"/>
      <c r="XAW275" s="4"/>
      <c r="XAX275" s="4"/>
      <c r="XAY275" s="4"/>
      <c r="XAZ275" s="4"/>
      <c r="XBA275" s="4"/>
      <c r="XBB275" s="4"/>
      <c r="XBC275" s="4"/>
      <c r="XBD275" s="4"/>
      <c r="XBE275" s="4"/>
      <c r="XBF275" s="4"/>
      <c r="XBG275" s="4"/>
      <c r="XBH275" s="4"/>
      <c r="XBI275" s="4"/>
      <c r="XBJ275" s="4"/>
      <c r="XBK275" s="4"/>
      <c r="XBL275" s="4"/>
      <c r="XBM275" s="4"/>
      <c r="XBN275" s="4"/>
      <c r="XBO275" s="4"/>
      <c r="XBP275" s="4"/>
      <c r="XBQ275" s="4"/>
      <c r="XBR275" s="4"/>
      <c r="XBS275" s="4"/>
      <c r="XBT275" s="4"/>
      <c r="XBU275" s="4"/>
      <c r="XBV275" s="4"/>
      <c r="XBW275" s="4"/>
      <c r="XBX275" s="4"/>
      <c r="XBY275" s="4"/>
      <c r="XBZ275" s="4"/>
      <c r="XCA275" s="4"/>
      <c r="XCB275" s="4"/>
      <c r="XCC275" s="4"/>
      <c r="XCD275" s="4"/>
      <c r="XCE275" s="4"/>
      <c r="XCF275" s="4"/>
      <c r="XCG275" s="4"/>
      <c r="XCH275" s="4"/>
      <c r="XCI275" s="4"/>
      <c r="XCJ275" s="4"/>
      <c r="XCK275" s="4"/>
      <c r="XCL275" s="4"/>
      <c r="XCM275" s="4"/>
      <c r="XCN275" s="4"/>
      <c r="XCO275" s="4"/>
      <c r="XCP275" s="4"/>
      <c r="XCQ275" s="4"/>
      <c r="XCR275" s="4"/>
      <c r="XCS275" s="4"/>
      <c r="XCT275" s="4"/>
      <c r="XCU275" s="4"/>
      <c r="XCV275" s="4"/>
      <c r="XCW275" s="4"/>
      <c r="XCX275" s="4"/>
      <c r="XCY275" s="4"/>
      <c r="XCZ275" s="4"/>
      <c r="XDA275" s="4"/>
      <c r="XDB275" s="4"/>
      <c r="XDC275" s="4"/>
      <c r="XDD275" s="4"/>
      <c r="XDE275" s="4"/>
      <c r="XDF275" s="4"/>
      <c r="XDG275" s="4"/>
      <c r="XDH275" s="4"/>
      <c r="XDI275" s="4"/>
      <c r="XDJ275" s="4"/>
      <c r="XDK275" s="4"/>
      <c r="XDL275" s="4"/>
      <c r="XDM275" s="4"/>
      <c r="XDN275" s="4"/>
      <c r="XDO275" s="4"/>
      <c r="XDP275" s="4"/>
      <c r="XDQ275" s="4"/>
      <c r="XDR275" s="4"/>
      <c r="XDS275" s="4"/>
      <c r="XDT275" s="4"/>
      <c r="XDU275" s="4"/>
      <c r="XDV275" s="4"/>
      <c r="XDW275" s="4"/>
      <c r="XDX275" s="4"/>
      <c r="XDY275" s="4"/>
      <c r="XDZ275" s="4"/>
      <c r="XEA275" s="4"/>
      <c r="XEB275" s="4"/>
      <c r="XEC275" s="4"/>
      <c r="XED275" s="4"/>
      <c r="XEE275" s="4"/>
      <c r="XEF275" s="4"/>
      <c r="XEG275" s="4"/>
      <c r="XEH275" s="4"/>
      <c r="XEI275" s="4"/>
      <c r="XEJ275" s="4"/>
      <c r="XEK275" s="4"/>
      <c r="XEL275" s="4"/>
      <c r="XEM275" s="4"/>
      <c r="XEN275" s="4"/>
      <c r="XEO275" s="4"/>
      <c r="XEP275" s="4"/>
      <c r="XEQ275" s="4"/>
      <c r="XER275" s="4"/>
      <c r="XES275" s="4"/>
      <c r="XET275" s="4"/>
      <c r="XEU275" s="4"/>
      <c r="XEV275" s="4"/>
      <c r="XEW275" s="4"/>
      <c r="XEX275" s="4"/>
      <c r="XEY275" s="4"/>
      <c r="XEZ275" s="4"/>
      <c r="XFA275" s="4"/>
    </row>
  </sheetData>
  <autoFilter ref="A15:W267">
    <filterColumn colId="16">
      <filters>
        <filter val="Да"/>
      </filters>
    </filterColumn>
  </autoFilter>
  <mergeCells count="3">
    <mergeCell ref="A1:W1"/>
    <mergeCell ref="A251:R251"/>
    <mergeCell ref="A252:R252"/>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24"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705</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0">
        <v>25176480</v>
      </c>
      <c r="F8" s="49" t="s">
        <v>38</v>
      </c>
      <c r="G8" s="19">
        <v>43343</v>
      </c>
      <c r="H8" s="19">
        <v>43435</v>
      </c>
      <c r="I8" s="3" t="s">
        <v>39</v>
      </c>
      <c r="J8" s="3" t="s">
        <v>38</v>
      </c>
    </row>
    <row r="9" spans="1:10" ht="38.25" x14ac:dyDescent="0.2">
      <c r="A9" s="3">
        <v>277</v>
      </c>
      <c r="B9" s="3" t="s">
        <v>154</v>
      </c>
      <c r="C9" s="3" t="s">
        <v>154</v>
      </c>
      <c r="D9" s="2" t="s">
        <v>696</v>
      </c>
      <c r="E9" s="14">
        <v>13004403.58</v>
      </c>
      <c r="F9" s="2" t="s">
        <v>616</v>
      </c>
      <c r="G9" s="19">
        <v>43313</v>
      </c>
      <c r="H9" s="19">
        <v>43435</v>
      </c>
      <c r="I9" s="3" t="s">
        <v>51</v>
      </c>
      <c r="J9" s="2" t="s">
        <v>610</v>
      </c>
    </row>
    <row r="10" spans="1:10" ht="51" x14ac:dyDescent="0.2">
      <c r="A10" s="3">
        <v>278</v>
      </c>
      <c r="B10" s="3" t="s">
        <v>154</v>
      </c>
      <c r="C10" s="3" t="s">
        <v>154</v>
      </c>
      <c r="D10" s="2" t="s">
        <v>697</v>
      </c>
      <c r="E10" s="14">
        <f>4664261*1.18</f>
        <v>5503827.9799999995</v>
      </c>
      <c r="F10" s="2" t="s">
        <v>616</v>
      </c>
      <c r="G10" s="19">
        <v>43313</v>
      </c>
      <c r="H10" s="19">
        <v>43435</v>
      </c>
      <c r="I10" s="3" t="s">
        <v>51</v>
      </c>
      <c r="J10" s="2" t="s">
        <v>610</v>
      </c>
    </row>
    <row r="11" spans="1:10" ht="38.25" x14ac:dyDescent="0.2">
      <c r="A11" s="3">
        <v>279</v>
      </c>
      <c r="B11" s="3" t="s">
        <v>70</v>
      </c>
      <c r="C11" s="3" t="s">
        <v>70</v>
      </c>
      <c r="D11" s="2" t="s">
        <v>698</v>
      </c>
      <c r="E11" s="14">
        <f>600000*1.18</f>
        <v>708000</v>
      </c>
      <c r="F11" s="2" t="s">
        <v>616</v>
      </c>
      <c r="G11" s="19">
        <v>43313</v>
      </c>
      <c r="H11" s="19">
        <v>43435</v>
      </c>
      <c r="I11" s="3" t="s">
        <v>51</v>
      </c>
      <c r="J11" s="2" t="s">
        <v>610</v>
      </c>
    </row>
    <row r="12" spans="1:10" ht="51" x14ac:dyDescent="0.2">
      <c r="A12" s="3">
        <v>280</v>
      </c>
      <c r="B12" s="3" t="s">
        <v>70</v>
      </c>
      <c r="C12" s="3" t="s">
        <v>70</v>
      </c>
      <c r="D12" s="2" t="s">
        <v>699</v>
      </c>
      <c r="E12" s="14">
        <f>880000*1.18</f>
        <v>1038400</v>
      </c>
      <c r="F12" s="2" t="s">
        <v>616</v>
      </c>
      <c r="G12" s="19">
        <v>43313</v>
      </c>
      <c r="H12" s="19">
        <v>43435</v>
      </c>
      <c r="I12" s="3" t="s">
        <v>51</v>
      </c>
      <c r="J12" s="2" t="s">
        <v>610</v>
      </c>
    </row>
    <row r="13" spans="1:10" ht="25.5" x14ac:dyDescent="0.2">
      <c r="A13" s="3">
        <v>281</v>
      </c>
      <c r="B13" s="3" t="s">
        <v>121</v>
      </c>
      <c r="C13" s="3" t="s">
        <v>121</v>
      </c>
      <c r="D13" s="2" t="s">
        <v>700</v>
      </c>
      <c r="E13" s="14">
        <v>11648441.98</v>
      </c>
      <c r="F13" s="2" t="s">
        <v>616</v>
      </c>
      <c r="G13" s="19">
        <v>43313</v>
      </c>
      <c r="H13" s="19">
        <v>43435</v>
      </c>
      <c r="I13" s="3" t="s">
        <v>704</v>
      </c>
      <c r="J13" s="2" t="s">
        <v>610</v>
      </c>
    </row>
    <row r="14" spans="1:10" ht="25.5" x14ac:dyDescent="0.2">
      <c r="A14" s="3">
        <v>282</v>
      </c>
      <c r="B14" s="3" t="s">
        <v>121</v>
      </c>
      <c r="C14" s="3" t="s">
        <v>121</v>
      </c>
      <c r="D14" s="2" t="s">
        <v>701</v>
      </c>
      <c r="E14" s="14">
        <v>3909924.1</v>
      </c>
      <c r="F14" s="2" t="s">
        <v>616</v>
      </c>
      <c r="G14" s="19">
        <v>43313</v>
      </c>
      <c r="H14" s="19">
        <v>43435</v>
      </c>
      <c r="I14" s="3" t="s">
        <v>704</v>
      </c>
      <c r="J14" s="2" t="s">
        <v>610</v>
      </c>
    </row>
    <row r="15" spans="1:10" ht="38.25" x14ac:dyDescent="0.2">
      <c r="A15" s="3">
        <v>283</v>
      </c>
      <c r="B15" s="3" t="s">
        <v>234</v>
      </c>
      <c r="C15" s="3" t="s">
        <v>234</v>
      </c>
      <c r="D15" s="2" t="s">
        <v>702</v>
      </c>
      <c r="E15" s="14">
        <f>3675825.08*2</f>
        <v>7351650.1600000001</v>
      </c>
      <c r="F15" s="2" t="s">
        <v>610</v>
      </c>
      <c r="G15" s="19">
        <v>43313</v>
      </c>
      <c r="H15" s="19">
        <v>43435</v>
      </c>
      <c r="I15" s="3" t="s">
        <v>51</v>
      </c>
      <c r="J15" s="2" t="s">
        <v>610</v>
      </c>
    </row>
    <row r="16" spans="1:10" ht="38.25" x14ac:dyDescent="0.2">
      <c r="A16" s="3">
        <v>284</v>
      </c>
      <c r="B16" s="3" t="s">
        <v>234</v>
      </c>
      <c r="C16" s="3" t="s">
        <v>234</v>
      </c>
      <c r="D16" s="2" t="s">
        <v>703</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706</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685</v>
      </c>
      <c r="E9" s="13">
        <v>297583.02</v>
      </c>
      <c r="F9" s="2" t="s">
        <v>38</v>
      </c>
      <c r="G9" s="19">
        <v>43282</v>
      </c>
      <c r="H9" s="19">
        <v>43435</v>
      </c>
      <c r="I9" s="3" t="s">
        <v>39</v>
      </c>
      <c r="J9" s="3" t="s">
        <v>38</v>
      </c>
    </row>
    <row r="10" spans="1:10" ht="63.75" x14ac:dyDescent="0.2">
      <c r="A10" s="3">
        <v>260</v>
      </c>
      <c r="B10" s="3" t="s">
        <v>234</v>
      </c>
      <c r="C10" s="3" t="s">
        <v>234</v>
      </c>
      <c r="D10" s="3" t="s">
        <v>686</v>
      </c>
      <c r="E10" s="13">
        <v>3289745.6</v>
      </c>
      <c r="F10" s="2" t="s">
        <v>60</v>
      </c>
      <c r="G10" s="19">
        <v>43282</v>
      </c>
      <c r="H10" s="19">
        <v>43435</v>
      </c>
      <c r="I10" s="3" t="s">
        <v>39</v>
      </c>
      <c r="J10" s="3" t="s">
        <v>38</v>
      </c>
    </row>
    <row r="11" spans="1:10" ht="63.75" x14ac:dyDescent="0.2">
      <c r="A11" s="3">
        <v>262</v>
      </c>
      <c r="B11" s="3" t="s">
        <v>154</v>
      </c>
      <c r="C11" s="3" t="s">
        <v>154</v>
      </c>
      <c r="D11" s="3" t="s">
        <v>688</v>
      </c>
      <c r="E11" s="13">
        <v>696202.36</v>
      </c>
      <c r="F11" s="2" t="s">
        <v>38</v>
      </c>
      <c r="G11" s="19">
        <v>43282</v>
      </c>
      <c r="H11" s="19">
        <v>43405</v>
      </c>
      <c r="I11" s="3" t="s">
        <v>39</v>
      </c>
      <c r="J11" s="3" t="s">
        <v>38</v>
      </c>
    </row>
    <row r="12" spans="1:10" ht="63.75" x14ac:dyDescent="0.2">
      <c r="A12" s="3">
        <v>263</v>
      </c>
      <c r="B12" s="3" t="s">
        <v>690</v>
      </c>
      <c r="C12" s="3" t="s">
        <v>690</v>
      </c>
      <c r="D12" s="2" t="s">
        <v>689</v>
      </c>
      <c r="E12" s="14">
        <v>697484.22</v>
      </c>
      <c r="F12" s="2" t="s">
        <v>38</v>
      </c>
      <c r="G12" s="19">
        <v>43282</v>
      </c>
      <c r="H12" s="19">
        <v>43405</v>
      </c>
      <c r="I12" s="3" t="s">
        <v>51</v>
      </c>
      <c r="J12" s="3" t="s">
        <v>38</v>
      </c>
    </row>
    <row r="13" spans="1:10" ht="25.5" x14ac:dyDescent="0.2">
      <c r="A13" s="80">
        <v>264</v>
      </c>
      <c r="B13" s="77" t="s">
        <v>121</v>
      </c>
      <c r="C13" s="11" t="s">
        <v>121</v>
      </c>
      <c r="D13" s="2" t="s">
        <v>666</v>
      </c>
      <c r="E13" s="14">
        <f>18446820.26*1.18</f>
        <v>21767247.906800002</v>
      </c>
      <c r="F13" s="2" t="s">
        <v>616</v>
      </c>
      <c r="G13" s="19">
        <v>43282</v>
      </c>
      <c r="H13" s="19">
        <v>43435</v>
      </c>
      <c r="I13" s="2" t="s">
        <v>106</v>
      </c>
      <c r="J13" s="2" t="s">
        <v>610</v>
      </c>
    </row>
    <row r="14" spans="1:10" ht="25.5" x14ac:dyDescent="0.2">
      <c r="A14" s="3">
        <v>265</v>
      </c>
      <c r="B14" s="77" t="s">
        <v>121</v>
      </c>
      <c r="C14" s="11" t="s">
        <v>121</v>
      </c>
      <c r="D14" s="2" t="s">
        <v>691</v>
      </c>
      <c r="E14" s="14">
        <f>2876272*1.18</f>
        <v>3394000.96</v>
      </c>
      <c r="F14" s="2" t="s">
        <v>616</v>
      </c>
      <c r="G14" s="19">
        <v>43282</v>
      </c>
      <c r="H14" s="19">
        <v>43435</v>
      </c>
      <c r="I14" s="2" t="s">
        <v>106</v>
      </c>
      <c r="J14" s="2" t="s">
        <v>610</v>
      </c>
    </row>
    <row r="15" spans="1:10" ht="25.5" x14ac:dyDescent="0.2">
      <c r="A15" s="80">
        <v>266</v>
      </c>
      <c r="B15" s="77" t="s">
        <v>121</v>
      </c>
      <c r="C15" s="11" t="s">
        <v>121</v>
      </c>
      <c r="D15" s="2" t="s">
        <v>666</v>
      </c>
      <c r="E15" s="14">
        <f>(2847395+8315614.5+57034+114069+456772)*1.18</f>
        <v>13913243.709999999</v>
      </c>
      <c r="F15" s="2" t="s">
        <v>616</v>
      </c>
      <c r="G15" s="19">
        <v>43282</v>
      </c>
      <c r="H15" s="19">
        <v>43435</v>
      </c>
      <c r="I15" s="2" t="s">
        <v>106</v>
      </c>
      <c r="J15" s="2" t="s">
        <v>610</v>
      </c>
    </row>
    <row r="16" spans="1:10" ht="25.5" x14ac:dyDescent="0.2">
      <c r="A16" s="3">
        <v>267</v>
      </c>
      <c r="B16" s="77" t="s">
        <v>121</v>
      </c>
      <c r="C16" s="11" t="s">
        <v>121</v>
      </c>
      <c r="D16" s="2" t="s">
        <v>666</v>
      </c>
      <c r="E16" s="14">
        <f>(10610432+9950633)*1.18</f>
        <v>24262056.699999999</v>
      </c>
      <c r="F16" s="2" t="s">
        <v>616</v>
      </c>
      <c r="G16" s="19">
        <v>43282</v>
      </c>
      <c r="H16" s="19">
        <v>43435</v>
      </c>
      <c r="I16" s="2" t="s">
        <v>106</v>
      </c>
      <c r="J16" s="2" t="s">
        <v>610</v>
      </c>
    </row>
    <row r="17" spans="1:10" ht="25.5" x14ac:dyDescent="0.2">
      <c r="A17" s="80">
        <v>268</v>
      </c>
      <c r="B17" s="77" t="s">
        <v>121</v>
      </c>
      <c r="C17" s="11" t="s">
        <v>121</v>
      </c>
      <c r="D17" s="2" t="s">
        <v>666</v>
      </c>
      <c r="E17" s="14">
        <f>13197667.96*1.18</f>
        <v>15573248.1928</v>
      </c>
      <c r="F17" s="2" t="s">
        <v>616</v>
      </c>
      <c r="G17" s="19">
        <v>43282</v>
      </c>
      <c r="H17" s="19">
        <v>43435</v>
      </c>
      <c r="I17" s="2" t="s">
        <v>106</v>
      </c>
      <c r="J17" s="2" t="s">
        <v>610</v>
      </c>
    </row>
    <row r="18" spans="1:10" ht="25.5" x14ac:dyDescent="0.2">
      <c r="A18" s="3">
        <v>269</v>
      </c>
      <c r="B18" s="77" t="s">
        <v>121</v>
      </c>
      <c r="C18" s="11" t="s">
        <v>121</v>
      </c>
      <c r="D18" s="2" t="s">
        <v>666</v>
      </c>
      <c r="E18" s="14">
        <f>18600000*1.18</f>
        <v>21948000</v>
      </c>
      <c r="F18" s="2" t="s">
        <v>616</v>
      </c>
      <c r="G18" s="19">
        <v>43282</v>
      </c>
      <c r="H18" s="19">
        <v>43435</v>
      </c>
      <c r="I18" s="2" t="s">
        <v>106</v>
      </c>
      <c r="J18" s="2" t="s">
        <v>610</v>
      </c>
    </row>
    <row r="19" spans="1:10" ht="25.5" x14ac:dyDescent="0.2">
      <c r="A19" s="3">
        <v>270</v>
      </c>
      <c r="B19" s="77" t="s">
        <v>121</v>
      </c>
      <c r="C19" s="11" t="s">
        <v>121</v>
      </c>
      <c r="D19" s="2" t="s">
        <v>666</v>
      </c>
      <c r="E19" s="14">
        <f>9720244.78*1.18</f>
        <v>11469888.840399999</v>
      </c>
      <c r="F19" s="2" t="s">
        <v>616</v>
      </c>
      <c r="G19" s="19">
        <v>43282</v>
      </c>
      <c r="H19" s="19">
        <v>43435</v>
      </c>
      <c r="I19" s="2" t="s">
        <v>106</v>
      </c>
      <c r="J19" s="2" t="s">
        <v>610</v>
      </c>
    </row>
    <row r="20" spans="1:10" ht="25.5" x14ac:dyDescent="0.2">
      <c r="A20" s="3">
        <v>271</v>
      </c>
      <c r="B20" s="77" t="s">
        <v>121</v>
      </c>
      <c r="C20" s="11" t="s">
        <v>121</v>
      </c>
      <c r="D20" s="2" t="s">
        <v>666</v>
      </c>
      <c r="E20" s="14">
        <f>7747693.44*1.18</f>
        <v>9142278.2591999993</v>
      </c>
      <c r="F20" s="2" t="s">
        <v>616</v>
      </c>
      <c r="G20" s="19">
        <v>43282</v>
      </c>
      <c r="H20" s="19">
        <v>43435</v>
      </c>
      <c r="I20" s="2" t="s">
        <v>106</v>
      </c>
      <c r="J20" s="2" t="s">
        <v>610</v>
      </c>
    </row>
    <row r="21" spans="1:10" ht="25.5" x14ac:dyDescent="0.2">
      <c r="A21" s="3">
        <v>272</v>
      </c>
      <c r="B21" s="77" t="s">
        <v>121</v>
      </c>
      <c r="C21" s="11" t="s">
        <v>121</v>
      </c>
      <c r="D21" s="2" t="s">
        <v>666</v>
      </c>
      <c r="E21" s="14">
        <f>4586530.9*1.18</f>
        <v>5412106.4620000003</v>
      </c>
      <c r="F21" s="2" t="s">
        <v>616</v>
      </c>
      <c r="G21" s="19">
        <v>43282</v>
      </c>
      <c r="H21" s="19">
        <v>43435</v>
      </c>
      <c r="I21" s="2" t="s">
        <v>106</v>
      </c>
      <c r="J21" s="2" t="s">
        <v>610</v>
      </c>
    </row>
    <row r="22" spans="1:10" ht="38.25" x14ac:dyDescent="0.2">
      <c r="A22" s="3">
        <v>273</v>
      </c>
      <c r="B22" s="3" t="s">
        <v>234</v>
      </c>
      <c r="C22" s="3" t="s">
        <v>234</v>
      </c>
      <c r="D22" s="2" t="s">
        <v>692</v>
      </c>
      <c r="E22" s="14">
        <v>4712863.3600000003</v>
      </c>
      <c r="F22" s="41" t="s">
        <v>610</v>
      </c>
      <c r="G22" s="19">
        <v>43296</v>
      </c>
      <c r="H22" s="19">
        <v>43435</v>
      </c>
      <c r="I22" s="3" t="s">
        <v>51</v>
      </c>
      <c r="J22" s="2" t="s">
        <v>610</v>
      </c>
    </row>
    <row r="23" spans="1:10" ht="25.5" x14ac:dyDescent="0.2">
      <c r="A23" s="10">
        <v>274</v>
      </c>
      <c r="B23" s="77" t="s">
        <v>121</v>
      </c>
      <c r="C23" s="11" t="s">
        <v>121</v>
      </c>
      <c r="D23" s="18" t="s">
        <v>666</v>
      </c>
      <c r="E23" s="84">
        <v>22867252.539999999</v>
      </c>
      <c r="F23" s="18" t="s">
        <v>616</v>
      </c>
      <c r="G23" s="20">
        <v>43296</v>
      </c>
      <c r="H23" s="20">
        <v>43435</v>
      </c>
      <c r="I23" s="10" t="s">
        <v>106</v>
      </c>
      <c r="J23" s="18" t="s">
        <v>610</v>
      </c>
    </row>
    <row r="24" spans="1:10" ht="38.25" x14ac:dyDescent="0.2">
      <c r="A24" s="10">
        <v>275</v>
      </c>
      <c r="B24" s="3" t="s">
        <v>234</v>
      </c>
      <c r="C24" s="10" t="s">
        <v>234</v>
      </c>
      <c r="D24" s="18" t="s">
        <v>693</v>
      </c>
      <c r="E24" s="84">
        <v>4061904.56</v>
      </c>
      <c r="F24" s="18" t="s">
        <v>610</v>
      </c>
      <c r="G24" s="20">
        <v>43296</v>
      </c>
      <c r="H24" s="20">
        <v>43435</v>
      </c>
      <c r="I24" s="10" t="s">
        <v>51</v>
      </c>
      <c r="J24" s="18" t="s">
        <v>610</v>
      </c>
    </row>
    <row r="25" spans="1:10" ht="38.25" x14ac:dyDescent="0.2">
      <c r="A25" s="3">
        <v>276</v>
      </c>
      <c r="B25" s="3" t="s">
        <v>234</v>
      </c>
      <c r="C25" s="3" t="s">
        <v>234</v>
      </c>
      <c r="D25" s="2" t="s">
        <v>694</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24"/>
  <sheetViews>
    <sheetView view="pageBreakPreview" topLeftCell="D1" zoomScale="60" zoomScaleNormal="100" workbookViewId="0">
      <selection activeCell="AC15" sqref="AC15"/>
    </sheetView>
  </sheetViews>
  <sheetFormatPr defaultRowHeight="12.75" x14ac:dyDescent="0.2"/>
  <cols>
    <col min="1" max="1" width="8.140625" customWidth="1"/>
    <col min="2" max="3" width="12.42578125" hidden="1" customWidth="1"/>
    <col min="4" max="4" width="37.42578125" customWidth="1"/>
    <col min="5" max="5" width="37.42578125" hidden="1" customWidth="1"/>
    <col min="6" max="6" width="17.85546875" customWidth="1"/>
    <col min="7" max="7" width="11.85546875" customWidth="1"/>
    <col min="8" max="8" width="10" hidden="1" customWidth="1"/>
    <col min="9" max="9" width="14.28515625" hidden="1" customWidth="1"/>
    <col min="10" max="11" width="21.5703125" hidden="1" customWidth="1"/>
    <col min="12" max="12" width="20.42578125" hidden="1" customWidth="1"/>
    <col min="13" max="13" width="18.7109375" hidden="1" customWidth="1"/>
    <col min="14" max="14" width="19.7109375" bestFit="1" customWidth="1"/>
    <col min="15" max="15" width="16.85546875" bestFit="1" customWidth="1"/>
    <col min="16" max="16" width="18" customWidth="1"/>
    <col min="17" max="17" width="13.85546875" hidden="1" customWidth="1"/>
  </cols>
  <sheetData>
    <row r="5" spans="1:17" ht="105" x14ac:dyDescent="0.2">
      <c r="A5" s="34" t="s">
        <v>0</v>
      </c>
      <c r="B5" s="35" t="s">
        <v>1</v>
      </c>
      <c r="C5" s="35" t="s">
        <v>2</v>
      </c>
      <c r="D5" s="35" t="s">
        <v>3</v>
      </c>
      <c r="E5" s="35" t="s">
        <v>653</v>
      </c>
      <c r="F5" s="35" t="s">
        <v>4</v>
      </c>
      <c r="G5" s="35" t="s">
        <v>5</v>
      </c>
      <c r="H5" s="35" t="s">
        <v>10</v>
      </c>
      <c r="I5" s="35" t="s">
        <v>654</v>
      </c>
      <c r="J5" s="35" t="s">
        <v>11</v>
      </c>
      <c r="K5" s="35" t="s">
        <v>656</v>
      </c>
      <c r="L5" s="184" t="s">
        <v>12</v>
      </c>
      <c r="M5" s="35" t="s">
        <v>13</v>
      </c>
      <c r="N5" s="181" t="s">
        <v>16</v>
      </c>
      <c r="O5" s="35" t="s">
        <v>17</v>
      </c>
      <c r="P5" s="35" t="s">
        <v>18</v>
      </c>
      <c r="Q5" s="35" t="s">
        <v>19</v>
      </c>
    </row>
    <row r="6" spans="1:17" ht="38.25" x14ac:dyDescent="0.2">
      <c r="A6" s="3" t="s">
        <v>163</v>
      </c>
      <c r="B6" s="3" t="s">
        <v>164</v>
      </c>
      <c r="C6" s="3" t="s">
        <v>164</v>
      </c>
      <c r="D6" s="3" t="s">
        <v>165</v>
      </c>
      <c r="E6" s="3" t="s">
        <v>655</v>
      </c>
      <c r="F6" s="13">
        <v>53519517</v>
      </c>
      <c r="G6" s="3" t="s">
        <v>35</v>
      </c>
      <c r="H6" s="3" t="s">
        <v>32</v>
      </c>
      <c r="I6" s="43">
        <v>876</v>
      </c>
      <c r="J6" s="3" t="s">
        <v>37</v>
      </c>
      <c r="K6" s="3">
        <v>71100000000</v>
      </c>
      <c r="L6" s="183" t="s">
        <v>612</v>
      </c>
      <c r="M6" s="3" t="s">
        <v>38</v>
      </c>
      <c r="N6" s="189">
        <v>43344</v>
      </c>
      <c r="O6" s="19">
        <v>43435</v>
      </c>
      <c r="P6" s="3" t="s">
        <v>51</v>
      </c>
      <c r="Q6" s="3" t="s">
        <v>38</v>
      </c>
    </row>
    <row r="7" spans="1:17" ht="38.25" x14ac:dyDescent="0.2">
      <c r="A7" s="3" t="s">
        <v>353</v>
      </c>
      <c r="B7" s="3" t="s">
        <v>57</v>
      </c>
      <c r="C7" s="3" t="s">
        <v>58</v>
      </c>
      <c r="D7" s="3" t="s">
        <v>354</v>
      </c>
      <c r="E7" s="3" t="s">
        <v>655</v>
      </c>
      <c r="F7" s="13">
        <v>153000</v>
      </c>
      <c r="G7" s="3" t="s">
        <v>35</v>
      </c>
      <c r="H7" s="3" t="s">
        <v>56</v>
      </c>
      <c r="I7" s="3">
        <v>796</v>
      </c>
      <c r="J7" s="3" t="s">
        <v>114</v>
      </c>
      <c r="K7" s="3">
        <v>71100000000</v>
      </c>
      <c r="L7" s="183" t="s">
        <v>612</v>
      </c>
      <c r="M7" s="3" t="s">
        <v>60</v>
      </c>
      <c r="N7" s="189">
        <v>43344</v>
      </c>
      <c r="O7" s="19">
        <v>43435</v>
      </c>
      <c r="P7" s="3" t="s">
        <v>61</v>
      </c>
      <c r="Q7" s="3" t="s">
        <v>60</v>
      </c>
    </row>
    <row r="8" spans="1:17" ht="51" x14ac:dyDescent="0.2">
      <c r="A8" s="3" t="s">
        <v>355</v>
      </c>
      <c r="B8" s="3" t="s">
        <v>356</v>
      </c>
      <c r="C8" s="3" t="s">
        <v>357</v>
      </c>
      <c r="D8" s="3" t="s">
        <v>358</v>
      </c>
      <c r="E8" s="3" t="s">
        <v>655</v>
      </c>
      <c r="F8" s="13">
        <v>640000</v>
      </c>
      <c r="G8" s="3" t="s">
        <v>35</v>
      </c>
      <c r="H8" s="3" t="s">
        <v>115</v>
      </c>
      <c r="I8" s="3">
        <v>796</v>
      </c>
      <c r="J8" s="3" t="s">
        <v>114</v>
      </c>
      <c r="K8" s="3">
        <v>71100000000</v>
      </c>
      <c r="L8" s="183" t="s">
        <v>612</v>
      </c>
      <c r="M8" s="3" t="s">
        <v>38</v>
      </c>
      <c r="N8" s="189">
        <v>43344</v>
      </c>
      <c r="O8" s="19">
        <v>43435</v>
      </c>
      <c r="P8" s="3" t="s">
        <v>61</v>
      </c>
      <c r="Q8" s="3" t="s">
        <v>60</v>
      </c>
    </row>
    <row r="9" spans="1:17" ht="38.25" x14ac:dyDescent="0.2">
      <c r="A9" s="3" t="s">
        <v>369</v>
      </c>
      <c r="B9" s="3" t="s">
        <v>154</v>
      </c>
      <c r="C9" s="3" t="s">
        <v>155</v>
      </c>
      <c r="D9" s="3" t="s">
        <v>370</v>
      </c>
      <c r="E9" s="3" t="s">
        <v>655</v>
      </c>
      <c r="F9" s="13">
        <v>118700</v>
      </c>
      <c r="G9" s="3" t="s">
        <v>35</v>
      </c>
      <c r="H9" s="3" t="s">
        <v>32</v>
      </c>
      <c r="I9" s="3">
        <v>876</v>
      </c>
      <c r="J9" s="3" t="s">
        <v>37</v>
      </c>
      <c r="K9" s="3">
        <v>71100000000</v>
      </c>
      <c r="L9" s="183" t="s">
        <v>612</v>
      </c>
      <c r="M9" s="3" t="s">
        <v>60</v>
      </c>
      <c r="N9" s="189">
        <v>43344</v>
      </c>
      <c r="O9" s="19">
        <v>43435</v>
      </c>
      <c r="P9" s="3" t="s">
        <v>51</v>
      </c>
      <c r="Q9" s="3" t="s">
        <v>60</v>
      </c>
    </row>
    <row r="10" spans="1:17" ht="63.75" x14ac:dyDescent="0.2">
      <c r="A10" s="3">
        <v>302</v>
      </c>
      <c r="B10" s="3" t="s">
        <v>219</v>
      </c>
      <c r="C10" s="3" t="s">
        <v>219</v>
      </c>
      <c r="D10" s="2" t="s">
        <v>735</v>
      </c>
      <c r="E10" s="3" t="s">
        <v>655</v>
      </c>
      <c r="F10" s="14">
        <v>1170281.48</v>
      </c>
      <c r="G10" s="3" t="s">
        <v>35</v>
      </c>
      <c r="H10" s="3" t="s">
        <v>32</v>
      </c>
      <c r="I10" s="3">
        <v>876</v>
      </c>
      <c r="J10" s="3" t="s">
        <v>37</v>
      </c>
      <c r="K10" s="3">
        <v>71100000000</v>
      </c>
      <c r="L10" s="2" t="s">
        <v>612</v>
      </c>
      <c r="M10" s="2" t="s">
        <v>616</v>
      </c>
      <c r="N10" s="189">
        <v>43346</v>
      </c>
      <c r="O10" s="19">
        <v>43405</v>
      </c>
      <c r="P10" s="3" t="s">
        <v>39</v>
      </c>
      <c r="Q10" s="2" t="s">
        <v>616</v>
      </c>
    </row>
    <row r="11" spans="1:17" ht="63.75" x14ac:dyDescent="0.2">
      <c r="A11" s="3">
        <v>303</v>
      </c>
      <c r="B11" s="2" t="s">
        <v>737</v>
      </c>
      <c r="C11" s="2" t="s">
        <v>737</v>
      </c>
      <c r="D11" s="2" t="s">
        <v>736</v>
      </c>
      <c r="E11" s="3" t="s">
        <v>655</v>
      </c>
      <c r="F11" s="14">
        <v>298368.90000000002</v>
      </c>
      <c r="G11" s="3" t="s">
        <v>35</v>
      </c>
      <c r="H11" s="3" t="s">
        <v>32</v>
      </c>
      <c r="I11" s="3">
        <v>876</v>
      </c>
      <c r="J11" s="3" t="s">
        <v>37</v>
      </c>
      <c r="K11" s="3">
        <v>71100000000</v>
      </c>
      <c r="L11" s="2" t="s">
        <v>612</v>
      </c>
      <c r="M11" s="2" t="s">
        <v>616</v>
      </c>
      <c r="N11" s="189">
        <v>43346</v>
      </c>
      <c r="O11" s="19">
        <v>43465</v>
      </c>
      <c r="P11" s="3" t="s">
        <v>39</v>
      </c>
      <c r="Q11" s="2" t="s">
        <v>616</v>
      </c>
    </row>
    <row r="12" spans="1:17" ht="38.25" x14ac:dyDescent="0.2">
      <c r="A12" s="3">
        <v>304</v>
      </c>
      <c r="B12" s="2" t="s">
        <v>734</v>
      </c>
      <c r="C12" s="2" t="s">
        <v>734</v>
      </c>
      <c r="D12" s="2" t="s">
        <v>738</v>
      </c>
      <c r="E12" s="3" t="s">
        <v>655</v>
      </c>
      <c r="F12" s="14">
        <v>397805.14</v>
      </c>
      <c r="G12" s="3" t="s">
        <v>35</v>
      </c>
      <c r="H12" s="3" t="s">
        <v>32</v>
      </c>
      <c r="I12" s="3">
        <v>876</v>
      </c>
      <c r="J12" s="3" t="s">
        <v>37</v>
      </c>
      <c r="K12" s="3">
        <v>71100000000</v>
      </c>
      <c r="L12" s="2" t="s">
        <v>612</v>
      </c>
      <c r="M12" s="2" t="s">
        <v>616</v>
      </c>
      <c r="N12" s="189">
        <v>43346</v>
      </c>
      <c r="O12" s="19">
        <v>43465</v>
      </c>
      <c r="P12" s="2" t="s">
        <v>721</v>
      </c>
      <c r="Q12" s="2" t="s">
        <v>610</v>
      </c>
    </row>
    <row r="13" spans="1:17" ht="63.75" x14ac:dyDescent="0.2">
      <c r="A13" s="3">
        <v>305</v>
      </c>
      <c r="B13" s="2" t="s">
        <v>747</v>
      </c>
      <c r="C13" s="2" t="s">
        <v>746</v>
      </c>
      <c r="D13" s="2" t="s">
        <v>744</v>
      </c>
      <c r="E13" s="3" t="s">
        <v>655</v>
      </c>
      <c r="F13" s="14">
        <v>3000000</v>
      </c>
      <c r="G13" s="3" t="s">
        <v>35</v>
      </c>
      <c r="H13" s="3">
        <v>1</v>
      </c>
      <c r="I13" s="3">
        <v>876</v>
      </c>
      <c r="J13" s="3" t="s">
        <v>37</v>
      </c>
      <c r="K13" s="3">
        <v>71100000000</v>
      </c>
      <c r="L13" s="2" t="s">
        <v>612</v>
      </c>
      <c r="M13" s="2" t="s">
        <v>616</v>
      </c>
      <c r="N13" s="189">
        <v>43346</v>
      </c>
      <c r="O13" s="19">
        <v>43830</v>
      </c>
      <c r="P13" s="2" t="s">
        <v>721</v>
      </c>
      <c r="Q13" s="2" t="s">
        <v>610</v>
      </c>
    </row>
    <row r="14" spans="1:17" ht="38.25" x14ac:dyDescent="0.2">
      <c r="A14" s="3">
        <v>306</v>
      </c>
      <c r="B14" s="2" t="s">
        <v>748</v>
      </c>
      <c r="C14" s="2" t="s">
        <v>748</v>
      </c>
      <c r="D14" s="2" t="s">
        <v>745</v>
      </c>
      <c r="E14" s="3" t="s">
        <v>655</v>
      </c>
      <c r="F14" s="14">
        <v>866960</v>
      </c>
      <c r="G14" s="3" t="s">
        <v>35</v>
      </c>
      <c r="H14" s="3">
        <v>1</v>
      </c>
      <c r="I14" s="3">
        <v>876</v>
      </c>
      <c r="J14" s="3" t="s">
        <v>37</v>
      </c>
      <c r="K14" s="3">
        <v>71100000000</v>
      </c>
      <c r="L14" s="2" t="s">
        <v>612</v>
      </c>
      <c r="M14" s="2" t="s">
        <v>616</v>
      </c>
      <c r="N14" s="189">
        <v>43346</v>
      </c>
      <c r="O14" s="19">
        <v>43465</v>
      </c>
      <c r="P14" s="3" t="s">
        <v>711</v>
      </c>
      <c r="Q14" s="2" t="s">
        <v>610</v>
      </c>
    </row>
    <row r="15" spans="1:17" ht="38.25" x14ac:dyDescent="0.2">
      <c r="A15" s="3">
        <v>307</v>
      </c>
      <c r="B15" s="202" t="s">
        <v>231</v>
      </c>
      <c r="C15" s="202" t="s">
        <v>231</v>
      </c>
      <c r="D15" s="2" t="s">
        <v>739</v>
      </c>
      <c r="E15" s="3" t="s">
        <v>655</v>
      </c>
      <c r="F15" s="14">
        <v>2296863.7200000002</v>
      </c>
      <c r="G15" s="3" t="s">
        <v>35</v>
      </c>
      <c r="H15" s="3" t="s">
        <v>32</v>
      </c>
      <c r="I15" s="3">
        <v>876</v>
      </c>
      <c r="J15" s="3" t="s">
        <v>37</v>
      </c>
      <c r="K15" s="3">
        <v>71100000000</v>
      </c>
      <c r="L15" s="2" t="s">
        <v>612</v>
      </c>
      <c r="M15" s="2" t="s">
        <v>616</v>
      </c>
      <c r="N15" s="189">
        <v>43346</v>
      </c>
      <c r="O15" s="19">
        <v>43465</v>
      </c>
      <c r="P15" s="3" t="s">
        <v>711</v>
      </c>
      <c r="Q15" s="2" t="s">
        <v>610</v>
      </c>
    </row>
    <row r="16" spans="1:17" ht="38.25" x14ac:dyDescent="0.2">
      <c r="A16" s="3">
        <v>308</v>
      </c>
      <c r="B16" s="202" t="s">
        <v>743</v>
      </c>
      <c r="C16" s="202" t="s">
        <v>743</v>
      </c>
      <c r="D16" s="2" t="s">
        <v>740</v>
      </c>
      <c r="E16" s="3" t="s">
        <v>655</v>
      </c>
      <c r="F16" s="14">
        <v>1286908</v>
      </c>
      <c r="G16" s="3" t="s">
        <v>35</v>
      </c>
      <c r="H16" s="3" t="s">
        <v>32</v>
      </c>
      <c r="I16" s="3">
        <v>876</v>
      </c>
      <c r="J16" s="3" t="s">
        <v>37</v>
      </c>
      <c r="K16" s="3">
        <v>71100000000</v>
      </c>
      <c r="L16" s="2" t="s">
        <v>612</v>
      </c>
      <c r="M16" s="2" t="s">
        <v>616</v>
      </c>
      <c r="N16" s="189">
        <v>43346</v>
      </c>
      <c r="O16" s="19">
        <v>43465</v>
      </c>
      <c r="P16" s="3" t="s">
        <v>711</v>
      </c>
      <c r="Q16" s="2" t="s">
        <v>610</v>
      </c>
    </row>
    <row r="17" spans="1:17" ht="38.25" x14ac:dyDescent="0.2">
      <c r="A17" s="3">
        <v>309</v>
      </c>
      <c r="B17" s="202" t="s">
        <v>742</v>
      </c>
      <c r="C17" s="202" t="s">
        <v>742</v>
      </c>
      <c r="D17" s="2" t="s">
        <v>741</v>
      </c>
      <c r="E17" s="3" t="s">
        <v>655</v>
      </c>
      <c r="F17" s="14">
        <v>5652200</v>
      </c>
      <c r="G17" s="3" t="s">
        <v>35</v>
      </c>
      <c r="H17" s="3" t="s">
        <v>32</v>
      </c>
      <c r="I17" s="3">
        <v>876</v>
      </c>
      <c r="J17" s="3" t="s">
        <v>37</v>
      </c>
      <c r="K17" s="3">
        <v>71100000000</v>
      </c>
      <c r="L17" s="2" t="s">
        <v>612</v>
      </c>
      <c r="M17" s="2" t="s">
        <v>616</v>
      </c>
      <c r="N17" s="189">
        <v>43346</v>
      </c>
      <c r="O17" s="19">
        <v>43465</v>
      </c>
      <c r="P17" s="3" t="s">
        <v>711</v>
      </c>
      <c r="Q17" s="2" t="s">
        <v>610</v>
      </c>
    </row>
    <row r="18" spans="1:17" ht="38.25" x14ac:dyDescent="0.2">
      <c r="A18" s="3">
        <v>310</v>
      </c>
      <c r="B18" s="203" t="s">
        <v>750</v>
      </c>
      <c r="C18" s="203" t="s">
        <v>750</v>
      </c>
      <c r="D18" s="2" t="s">
        <v>749</v>
      </c>
      <c r="E18" s="3" t="s">
        <v>655</v>
      </c>
      <c r="F18" s="14">
        <v>6318428</v>
      </c>
      <c r="G18" s="3" t="s">
        <v>35</v>
      </c>
      <c r="H18" s="3" t="s">
        <v>32</v>
      </c>
      <c r="I18" s="3">
        <v>876</v>
      </c>
      <c r="J18" s="3" t="s">
        <v>37</v>
      </c>
      <c r="K18" s="3">
        <v>71100000000</v>
      </c>
      <c r="L18" s="2" t="s">
        <v>612</v>
      </c>
      <c r="M18" s="2" t="s">
        <v>616</v>
      </c>
      <c r="N18" s="189">
        <v>43346</v>
      </c>
      <c r="O18" s="19">
        <v>43465</v>
      </c>
      <c r="P18" s="3" t="s">
        <v>711</v>
      </c>
      <c r="Q18" s="2" t="s">
        <v>610</v>
      </c>
    </row>
    <row r="19" spans="1:17" ht="38.25" x14ac:dyDescent="0.2">
      <c r="A19" s="3">
        <v>311</v>
      </c>
      <c r="B19" s="2" t="s">
        <v>752</v>
      </c>
      <c r="C19" s="2" t="s">
        <v>752</v>
      </c>
      <c r="D19" s="2" t="s">
        <v>753</v>
      </c>
      <c r="E19" s="3" t="s">
        <v>655</v>
      </c>
      <c r="F19" s="14">
        <f>266500*1.18</f>
        <v>314470</v>
      </c>
      <c r="G19" s="2" t="s">
        <v>751</v>
      </c>
      <c r="H19" s="3" t="s">
        <v>32</v>
      </c>
      <c r="I19" s="3">
        <v>840</v>
      </c>
      <c r="J19" s="3" t="s">
        <v>37</v>
      </c>
      <c r="K19" s="3">
        <v>71100000000</v>
      </c>
      <c r="L19" s="2" t="s">
        <v>612</v>
      </c>
      <c r="M19" s="2" t="s">
        <v>616</v>
      </c>
      <c r="N19" s="189">
        <v>43346</v>
      </c>
      <c r="O19" s="19">
        <v>43465</v>
      </c>
      <c r="P19" s="3" t="s">
        <v>711</v>
      </c>
      <c r="Q19" s="2" t="s">
        <v>610</v>
      </c>
    </row>
    <row r="20" spans="1:17" ht="63.75" x14ac:dyDescent="0.2">
      <c r="A20" s="3">
        <v>312</v>
      </c>
      <c r="B20" s="77" t="s">
        <v>756</v>
      </c>
      <c r="C20" s="77" t="s">
        <v>755</v>
      </c>
      <c r="D20" s="2" t="s">
        <v>754</v>
      </c>
      <c r="E20" s="3" t="s">
        <v>655</v>
      </c>
      <c r="F20" s="14">
        <v>494838.24</v>
      </c>
      <c r="G20" s="3" t="s">
        <v>35</v>
      </c>
      <c r="H20" s="3" t="s">
        <v>32</v>
      </c>
      <c r="I20" s="3">
        <v>876</v>
      </c>
      <c r="J20" s="3" t="s">
        <v>37</v>
      </c>
      <c r="K20" s="3">
        <v>71100000000</v>
      </c>
      <c r="L20" s="2" t="s">
        <v>612</v>
      </c>
      <c r="M20" s="2" t="s">
        <v>616</v>
      </c>
      <c r="N20" s="189">
        <v>43346</v>
      </c>
      <c r="O20" s="19">
        <v>43434</v>
      </c>
      <c r="P20" s="3" t="s">
        <v>39</v>
      </c>
      <c r="Q20" s="204" t="s">
        <v>616</v>
      </c>
    </row>
    <row r="21" spans="1:17" ht="38.25" x14ac:dyDescent="0.2">
      <c r="A21" s="3">
        <v>313</v>
      </c>
      <c r="B21" s="2" t="s">
        <v>234</v>
      </c>
      <c r="C21" s="2" t="s">
        <v>234</v>
      </c>
      <c r="D21" s="2" t="s">
        <v>757</v>
      </c>
      <c r="E21" s="3" t="s">
        <v>655</v>
      </c>
      <c r="F21" s="14">
        <v>3289745.6</v>
      </c>
      <c r="G21" s="3" t="s">
        <v>35</v>
      </c>
      <c r="H21" s="3" t="s">
        <v>32</v>
      </c>
      <c r="I21" s="3">
        <v>876</v>
      </c>
      <c r="J21" s="3" t="s">
        <v>37</v>
      </c>
      <c r="K21" s="3">
        <v>71100000000</v>
      </c>
      <c r="L21" s="2" t="s">
        <v>612</v>
      </c>
      <c r="M21" s="2" t="s">
        <v>610</v>
      </c>
      <c r="N21" s="189">
        <v>43346</v>
      </c>
      <c r="O21" s="19">
        <v>43465</v>
      </c>
      <c r="P21" s="2" t="s">
        <v>721</v>
      </c>
      <c r="Q21" s="2" t="s">
        <v>610</v>
      </c>
    </row>
    <row r="22" spans="1:17" ht="38.25" x14ac:dyDescent="0.2">
      <c r="A22" s="3">
        <v>314</v>
      </c>
      <c r="B22" s="2" t="s">
        <v>234</v>
      </c>
      <c r="C22" s="2" t="s">
        <v>234</v>
      </c>
      <c r="D22" s="2" t="s">
        <v>758</v>
      </c>
      <c r="E22" s="3" t="s">
        <v>655</v>
      </c>
      <c r="F22" s="14">
        <v>321866.23999999999</v>
      </c>
      <c r="G22" s="3" t="s">
        <v>35</v>
      </c>
      <c r="H22" s="3" t="s">
        <v>32</v>
      </c>
      <c r="I22" s="3">
        <v>876</v>
      </c>
      <c r="J22" s="3" t="s">
        <v>37</v>
      </c>
      <c r="K22" s="3">
        <v>71100000000</v>
      </c>
      <c r="L22" s="2" t="s">
        <v>612</v>
      </c>
      <c r="M22" s="2" t="s">
        <v>610</v>
      </c>
      <c r="N22" s="189">
        <v>43346</v>
      </c>
      <c r="O22" s="19">
        <v>43465</v>
      </c>
      <c r="P22" s="2" t="s">
        <v>721</v>
      </c>
      <c r="Q22" s="2" t="s">
        <v>610</v>
      </c>
    </row>
    <row r="23" spans="1:17" ht="38.25" x14ac:dyDescent="0.2">
      <c r="A23" s="3">
        <v>315</v>
      </c>
      <c r="B23" s="77" t="s">
        <v>121</v>
      </c>
      <c r="C23" s="11" t="s">
        <v>121</v>
      </c>
      <c r="D23" s="2" t="s">
        <v>759</v>
      </c>
      <c r="E23" s="3" t="s">
        <v>655</v>
      </c>
      <c r="F23" s="14">
        <v>12128536.68</v>
      </c>
      <c r="G23" s="3" t="s">
        <v>35</v>
      </c>
      <c r="H23" s="3" t="s">
        <v>32</v>
      </c>
      <c r="I23" s="3">
        <v>876</v>
      </c>
      <c r="J23" s="3" t="s">
        <v>37</v>
      </c>
      <c r="K23" s="3">
        <v>71100000000</v>
      </c>
      <c r="L23" s="2" t="s">
        <v>612</v>
      </c>
      <c r="M23" s="2" t="s">
        <v>616</v>
      </c>
      <c r="N23" s="189">
        <v>43346</v>
      </c>
      <c r="O23" s="19">
        <v>43465</v>
      </c>
      <c r="P23" s="3" t="s">
        <v>711</v>
      </c>
      <c r="Q23" s="2" t="s">
        <v>610</v>
      </c>
    </row>
    <row r="24" spans="1:17" ht="38.25" x14ac:dyDescent="0.2">
      <c r="A24" s="3">
        <v>316</v>
      </c>
      <c r="B24" s="77" t="s">
        <v>763</v>
      </c>
      <c r="C24" s="77" t="s">
        <v>763</v>
      </c>
      <c r="D24" s="2" t="s">
        <v>762</v>
      </c>
      <c r="E24" s="3" t="s">
        <v>655</v>
      </c>
      <c r="F24" s="14">
        <v>4662180</v>
      </c>
      <c r="G24" s="3" t="s">
        <v>35</v>
      </c>
      <c r="H24" s="3" t="s">
        <v>32</v>
      </c>
      <c r="I24" s="3">
        <v>876</v>
      </c>
      <c r="J24" s="3" t="s">
        <v>37</v>
      </c>
      <c r="K24" s="3">
        <v>71100000000</v>
      </c>
      <c r="L24" s="2" t="s">
        <v>612</v>
      </c>
      <c r="M24" s="2" t="s">
        <v>616</v>
      </c>
      <c r="N24" s="189">
        <v>43346</v>
      </c>
      <c r="O24" s="19">
        <v>43465</v>
      </c>
      <c r="P24" s="3" t="s">
        <v>711</v>
      </c>
      <c r="Q24" s="2" t="s">
        <v>610</v>
      </c>
    </row>
  </sheetData>
  <pageMargins left="0.7" right="0.7" top="0.34" bottom="0.49" header="0.5" footer="0.3"/>
  <pageSetup paperSize="9" scale="7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Q14"/>
  <sheetViews>
    <sheetView view="pageBreakPreview" zoomScale="60" zoomScaleNormal="100" workbookViewId="0">
      <selection activeCell="D8" sqref="D8"/>
    </sheetView>
  </sheetViews>
  <sheetFormatPr defaultRowHeight="12.75" x14ac:dyDescent="0.2"/>
  <cols>
    <col min="1" max="1" width="8.140625" customWidth="1"/>
    <col min="2" max="3" width="12.42578125" hidden="1" customWidth="1"/>
    <col min="4" max="4" width="34.5703125" customWidth="1"/>
    <col min="5" max="5" width="37.42578125" hidden="1" customWidth="1"/>
    <col min="6" max="6" width="17.85546875" customWidth="1"/>
    <col min="7" max="7" width="18.7109375" hidden="1" customWidth="1"/>
    <col min="8" max="9" width="14.28515625" hidden="1" customWidth="1"/>
    <col min="10" max="11" width="21.5703125" hidden="1" customWidth="1"/>
    <col min="12" max="12" width="20.42578125" hidden="1" customWidth="1"/>
    <col min="13" max="13" width="25.28515625" hidden="1" customWidth="1"/>
    <col min="14" max="14" width="16.85546875" customWidth="1"/>
    <col min="15" max="15" width="15.42578125" customWidth="1"/>
    <col min="16" max="16" width="18" customWidth="1"/>
    <col min="17" max="17" width="13.85546875" hidden="1" customWidth="1"/>
  </cols>
  <sheetData>
    <row r="6" spans="1:17" ht="75" x14ac:dyDescent="0.2">
      <c r="A6" s="34" t="s">
        <v>0</v>
      </c>
      <c r="B6" s="35" t="s">
        <v>1</v>
      </c>
      <c r="C6" s="35" t="s">
        <v>2</v>
      </c>
      <c r="D6" s="35" t="s">
        <v>3</v>
      </c>
      <c r="E6" s="35" t="s">
        <v>653</v>
      </c>
      <c r="F6" s="35" t="s">
        <v>4</v>
      </c>
      <c r="G6" s="35" t="s">
        <v>5</v>
      </c>
      <c r="H6" s="35" t="s">
        <v>10</v>
      </c>
      <c r="I6" s="35" t="s">
        <v>654</v>
      </c>
      <c r="J6" s="35" t="s">
        <v>11</v>
      </c>
      <c r="K6" s="35" t="s">
        <v>656</v>
      </c>
      <c r="L6" s="184" t="s">
        <v>12</v>
      </c>
      <c r="M6" s="35" t="s">
        <v>13</v>
      </c>
      <c r="N6" s="181" t="s">
        <v>16</v>
      </c>
      <c r="O6" s="35" t="s">
        <v>17</v>
      </c>
      <c r="P6" s="35" t="s">
        <v>18</v>
      </c>
      <c r="Q6" s="35" t="s">
        <v>19</v>
      </c>
    </row>
    <row r="7" spans="1:17" ht="38.25" x14ac:dyDescent="0.2">
      <c r="A7" s="3" t="s">
        <v>371</v>
      </c>
      <c r="B7" s="3" t="s">
        <v>187</v>
      </c>
      <c r="C7" s="3" t="s">
        <v>187</v>
      </c>
      <c r="D7" s="3" t="s">
        <v>372</v>
      </c>
      <c r="E7" s="3" t="s">
        <v>655</v>
      </c>
      <c r="F7" s="13">
        <v>150000</v>
      </c>
      <c r="G7" s="3" t="s">
        <v>35</v>
      </c>
      <c r="H7" s="3" t="s">
        <v>32</v>
      </c>
      <c r="I7" s="3">
        <v>876</v>
      </c>
      <c r="J7" s="3" t="s">
        <v>37</v>
      </c>
      <c r="K7" s="3">
        <v>71100000000</v>
      </c>
      <c r="L7" s="183" t="s">
        <v>612</v>
      </c>
      <c r="M7" s="3" t="s">
        <v>38</v>
      </c>
      <c r="N7" s="189">
        <v>43374</v>
      </c>
      <c r="O7" s="19">
        <v>43525</v>
      </c>
      <c r="P7" s="3" t="s">
        <v>51</v>
      </c>
      <c r="Q7" s="3" t="s">
        <v>60</v>
      </c>
    </row>
    <row r="8" spans="1:17" ht="63.75" x14ac:dyDescent="0.2">
      <c r="A8" s="3" t="s">
        <v>373</v>
      </c>
      <c r="B8" s="3" t="s">
        <v>374</v>
      </c>
      <c r="C8" s="3" t="s">
        <v>375</v>
      </c>
      <c r="D8" s="3" t="s">
        <v>376</v>
      </c>
      <c r="E8" s="3" t="s">
        <v>655</v>
      </c>
      <c r="F8" s="13">
        <v>2200000</v>
      </c>
      <c r="G8" s="3" t="s">
        <v>35</v>
      </c>
      <c r="H8" s="3" t="s">
        <v>32</v>
      </c>
      <c r="I8" s="3">
        <v>876</v>
      </c>
      <c r="J8" s="3" t="s">
        <v>37</v>
      </c>
      <c r="K8" s="3">
        <v>71100000000</v>
      </c>
      <c r="L8" s="183" t="s">
        <v>612</v>
      </c>
      <c r="M8" s="3" t="s">
        <v>38</v>
      </c>
      <c r="N8" s="189">
        <v>43374</v>
      </c>
      <c r="O8" s="19">
        <v>43800</v>
      </c>
      <c r="P8" s="3" t="s">
        <v>51</v>
      </c>
      <c r="Q8" s="3" t="s">
        <v>60</v>
      </c>
    </row>
    <row r="9" spans="1:17" ht="38.25" x14ac:dyDescent="0.2">
      <c r="A9" s="3" t="s">
        <v>383</v>
      </c>
      <c r="B9" s="3" t="s">
        <v>384</v>
      </c>
      <c r="C9" s="3" t="s">
        <v>384</v>
      </c>
      <c r="D9" s="3" t="s">
        <v>385</v>
      </c>
      <c r="E9" s="3" t="s">
        <v>655</v>
      </c>
      <c r="F9" s="13">
        <v>3079800</v>
      </c>
      <c r="G9" s="3" t="s">
        <v>35</v>
      </c>
      <c r="H9" s="3" t="s">
        <v>32</v>
      </c>
      <c r="I9" s="3">
        <v>876</v>
      </c>
      <c r="J9" s="3" t="s">
        <v>37</v>
      </c>
      <c r="K9" s="3">
        <v>71100000000</v>
      </c>
      <c r="L9" s="183" t="s">
        <v>612</v>
      </c>
      <c r="M9" s="3" t="s">
        <v>38</v>
      </c>
      <c r="N9" s="189">
        <v>43374</v>
      </c>
      <c r="O9" s="19">
        <v>43800</v>
      </c>
      <c r="P9" s="2" t="s">
        <v>721</v>
      </c>
      <c r="Q9" s="3" t="s">
        <v>60</v>
      </c>
    </row>
    <row r="10" spans="1:17" ht="38.25" x14ac:dyDescent="0.2">
      <c r="A10" s="3" t="s">
        <v>386</v>
      </c>
      <c r="B10" s="3" t="s">
        <v>387</v>
      </c>
      <c r="C10" s="3" t="s">
        <v>387</v>
      </c>
      <c r="D10" s="3" t="s">
        <v>388</v>
      </c>
      <c r="E10" s="3" t="s">
        <v>655</v>
      </c>
      <c r="F10" s="13">
        <v>377600</v>
      </c>
      <c r="G10" s="3" t="s">
        <v>35</v>
      </c>
      <c r="H10" s="3" t="s">
        <v>389</v>
      </c>
      <c r="I10" s="3">
        <v>796</v>
      </c>
      <c r="J10" s="3" t="s">
        <v>114</v>
      </c>
      <c r="K10" s="3">
        <v>71100000000</v>
      </c>
      <c r="L10" s="183" t="s">
        <v>612</v>
      </c>
      <c r="M10" s="3" t="s">
        <v>60</v>
      </c>
      <c r="N10" s="189">
        <v>43374</v>
      </c>
      <c r="O10" s="19">
        <v>43435</v>
      </c>
      <c r="P10" s="3" t="s">
        <v>106</v>
      </c>
      <c r="Q10" s="3" t="s">
        <v>60</v>
      </c>
    </row>
    <row r="11" spans="1:17" ht="38.25" x14ac:dyDescent="0.2">
      <c r="A11" s="3" t="s">
        <v>390</v>
      </c>
      <c r="B11" s="3" t="s">
        <v>391</v>
      </c>
      <c r="C11" s="3" t="s">
        <v>673</v>
      </c>
      <c r="D11" s="3" t="s">
        <v>393</v>
      </c>
      <c r="E11" s="3" t="s">
        <v>655</v>
      </c>
      <c r="F11" s="13">
        <v>778800</v>
      </c>
      <c r="G11" s="3" t="s">
        <v>35</v>
      </c>
      <c r="H11" s="3" t="s">
        <v>32</v>
      </c>
      <c r="I11" s="3">
        <v>876</v>
      </c>
      <c r="J11" s="3" t="s">
        <v>37</v>
      </c>
      <c r="K11" s="3">
        <v>71100000000</v>
      </c>
      <c r="L11" s="183" t="s">
        <v>612</v>
      </c>
      <c r="M11" s="2" t="s">
        <v>610</v>
      </c>
      <c r="N11" s="189">
        <v>43374</v>
      </c>
      <c r="O11" s="19">
        <v>43800</v>
      </c>
      <c r="P11" s="2" t="s">
        <v>711</v>
      </c>
      <c r="Q11" s="3" t="s">
        <v>60</v>
      </c>
    </row>
    <row r="12" spans="1:17" ht="38.25" x14ac:dyDescent="0.2">
      <c r="A12" s="3" t="s">
        <v>402</v>
      </c>
      <c r="B12" s="3" t="s">
        <v>403</v>
      </c>
      <c r="C12" s="3" t="s">
        <v>403</v>
      </c>
      <c r="D12" s="3" t="s">
        <v>404</v>
      </c>
      <c r="E12" s="3" t="s">
        <v>655</v>
      </c>
      <c r="F12" s="13">
        <v>32738000</v>
      </c>
      <c r="G12" s="3" t="s">
        <v>35</v>
      </c>
      <c r="H12" s="3" t="s">
        <v>32</v>
      </c>
      <c r="I12" s="3">
        <v>876</v>
      </c>
      <c r="J12" s="3" t="s">
        <v>37</v>
      </c>
      <c r="K12" s="3">
        <v>71100000000</v>
      </c>
      <c r="L12" s="183" t="s">
        <v>612</v>
      </c>
      <c r="M12" s="3" t="s">
        <v>60</v>
      </c>
      <c r="N12" s="189">
        <v>43374</v>
      </c>
      <c r="O12" s="19">
        <v>44166</v>
      </c>
      <c r="P12" s="3" t="s">
        <v>51</v>
      </c>
      <c r="Q12" s="3" t="s">
        <v>38</v>
      </c>
    </row>
    <row r="13" spans="1:17" ht="38.25" x14ac:dyDescent="0.2">
      <c r="A13" s="3" t="s">
        <v>412</v>
      </c>
      <c r="B13" s="3" t="s">
        <v>413</v>
      </c>
      <c r="C13" s="3" t="s">
        <v>414</v>
      </c>
      <c r="D13" s="3" t="s">
        <v>415</v>
      </c>
      <c r="E13" s="3" t="s">
        <v>655</v>
      </c>
      <c r="F13" s="13">
        <v>126032000</v>
      </c>
      <c r="G13" s="3" t="s">
        <v>35</v>
      </c>
      <c r="H13" s="3" t="s">
        <v>32</v>
      </c>
      <c r="I13" s="3">
        <v>876</v>
      </c>
      <c r="J13" s="3" t="s">
        <v>37</v>
      </c>
      <c r="K13" s="3">
        <v>71100000000</v>
      </c>
      <c r="L13" s="183" t="s">
        <v>612</v>
      </c>
      <c r="M13" s="3" t="s">
        <v>60</v>
      </c>
      <c r="N13" s="189">
        <v>43374</v>
      </c>
      <c r="O13" s="19">
        <v>44166</v>
      </c>
      <c r="P13" s="3" t="s">
        <v>51</v>
      </c>
      <c r="Q13" s="3" t="s">
        <v>38</v>
      </c>
    </row>
    <row r="14" spans="1:17" ht="63.75" x14ac:dyDescent="0.2">
      <c r="A14" s="3" t="s">
        <v>434</v>
      </c>
      <c r="B14" s="3" t="s">
        <v>432</v>
      </c>
      <c r="C14" s="3" t="s">
        <v>432</v>
      </c>
      <c r="D14" s="3" t="s">
        <v>435</v>
      </c>
      <c r="E14" s="3" t="s">
        <v>655</v>
      </c>
      <c r="F14" s="13">
        <v>1200000</v>
      </c>
      <c r="G14" s="3" t="s">
        <v>35</v>
      </c>
      <c r="H14" s="3" t="s">
        <v>32</v>
      </c>
      <c r="I14" s="3">
        <v>876</v>
      </c>
      <c r="J14" s="3" t="s">
        <v>37</v>
      </c>
      <c r="K14" s="3">
        <v>71100000000</v>
      </c>
      <c r="L14" s="183" t="s">
        <v>612</v>
      </c>
      <c r="M14" s="3" t="s">
        <v>38</v>
      </c>
      <c r="N14" s="189">
        <v>43374</v>
      </c>
      <c r="O14" s="19">
        <v>43435</v>
      </c>
      <c r="P14" s="3" t="s">
        <v>39</v>
      </c>
      <c r="Q14" s="3" t="s">
        <v>38</v>
      </c>
    </row>
  </sheetData>
  <pageMargins left="0.7" right="0.7" top="0.75" bottom="0.75" header="0.3" footer="0.3"/>
  <pageSetup paperSize="9" scale="7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Позиции плана закупки 2018</vt:lpstr>
      <vt:lpstr>изм. 34_04.10.2018</vt:lpstr>
      <vt:lpstr>Позиции плана закупки 2018 СМП</vt:lpstr>
      <vt:lpstr>август 2018</vt:lpstr>
      <vt:lpstr>июль 2018</vt:lpstr>
      <vt:lpstr>сентябрь</vt:lpstr>
      <vt:lpstr>октябрь</vt:lpstr>
      <vt:lpstr>'Позиции плана закупки 2018'!Область_печати</vt:lpstr>
      <vt:lpstr>'Позиции плана закупки 2018 СМП'!Область_печати</vt:lpstr>
      <vt:lpstr>сентябрь!Область_печати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2018-09-28T03:27:43Z</cp:lastPrinted>
  <dcterms:created xsi:type="dcterms:W3CDTF">2018-01-12T06:35:34Z</dcterms:created>
  <dcterms:modified xsi:type="dcterms:W3CDTF">2018-10-04T04:42:26Z</dcterms:modified>
</cp:coreProperties>
</file>